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 2014\Documents\AFE\Proposal\A1 Field Support Concepts 2013\FIELD Support Seed Mini Packet Bangladesh\"/>
    </mc:Choice>
  </mc:AlternateContent>
  <bookViews>
    <workbookView xWindow="0" yWindow="0" windowWidth="9195" windowHeight="3705" tabRatio="893"/>
  </bookViews>
  <sheets>
    <sheet name="5 Year P&amp;L Statement" sheetId="1" r:id="rId1"/>
    <sheet name="Year 1 P&amp;L Statement" sheetId="2" r:id="rId2"/>
    <sheet name="Publicity and Advertising" sheetId="4" r:id="rId3"/>
    <sheet name="Organization and Personnel" sheetId="11" r:id="rId4"/>
    <sheet name="Depreciation Costs" sheetId="9" r:id="rId5"/>
    <sheet name="Indirect Costs" sheetId="15" r:id="rId6"/>
    <sheet name="Revenue Growth Projections" sheetId="13" r:id="rId7"/>
  </sheets>
  <externalReferences>
    <externalReference r:id="rId8"/>
  </externalReferences>
  <definedNames>
    <definedName name="_xlnm.Print_Area" localSheetId="5">'Indirect Costs'!$A$1:$D$17</definedName>
    <definedName name="_xlnm.Print_Area" localSheetId="2">'Publicity and Advertising'!$A$1:$B$41</definedName>
    <definedName name="_xlnm.Print_Titles" localSheetId="0">'5 Year P&amp;L Statement'!$9:$9</definedName>
  </definedNames>
  <calcPr calcId="152511" concurrentCalc="0"/>
</workbook>
</file>

<file path=xl/calcChain.xml><?xml version="1.0" encoding="utf-8"?>
<calcChain xmlns="http://schemas.openxmlformats.org/spreadsheetml/2006/main">
  <c r="E16" i="2" l="1"/>
  <c r="E23" i="9"/>
  <c r="G23" i="9"/>
  <c r="G34" i="9"/>
  <c r="G67" i="9"/>
  <c r="G83" i="9"/>
  <c r="U64" i="13"/>
  <c r="T64" i="13"/>
  <c r="S64" i="13"/>
  <c r="R64" i="13"/>
  <c r="Q64" i="13"/>
  <c r="P64" i="13"/>
  <c r="O64" i="13"/>
  <c r="N64" i="13"/>
  <c r="M64" i="13"/>
  <c r="L64" i="13"/>
  <c r="K64" i="13"/>
  <c r="J64" i="13"/>
  <c r="I64" i="13"/>
  <c r="H64" i="13"/>
  <c r="G64" i="13"/>
  <c r="F64" i="13"/>
  <c r="E64" i="13"/>
  <c r="D64" i="13"/>
  <c r="C64" i="13"/>
  <c r="B64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B4" i="13"/>
  <c r="C4" i="13"/>
  <c r="D4" i="13"/>
  <c r="E4" i="13"/>
  <c r="F4" i="13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B13" i="2"/>
  <c r="G69" i="13"/>
  <c r="H69" i="13"/>
  <c r="I69" i="13"/>
  <c r="J69" i="13"/>
  <c r="K69" i="13"/>
  <c r="L69" i="13"/>
  <c r="M69" i="13"/>
  <c r="N69" i="13"/>
  <c r="O69" i="13"/>
  <c r="P69" i="13"/>
  <c r="Q69" i="13"/>
  <c r="R69" i="13"/>
  <c r="S69" i="13"/>
  <c r="T69" i="13"/>
  <c r="U69" i="13"/>
  <c r="G54" i="13"/>
  <c r="H54" i="13"/>
  <c r="I54" i="13"/>
  <c r="J54" i="13"/>
  <c r="K54" i="13"/>
  <c r="L54" i="13"/>
  <c r="M54" i="13"/>
  <c r="N54" i="13"/>
  <c r="O54" i="13"/>
  <c r="P54" i="13"/>
  <c r="Q54" i="13"/>
  <c r="R54" i="13"/>
  <c r="S54" i="13"/>
  <c r="T54" i="13"/>
  <c r="U54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T39" i="13"/>
  <c r="U39" i="13"/>
  <c r="G24" i="13"/>
  <c r="H24" i="13"/>
  <c r="I24" i="13"/>
  <c r="J24" i="13"/>
  <c r="K24" i="13"/>
  <c r="L24" i="13"/>
  <c r="M24" i="13"/>
  <c r="N24" i="13"/>
  <c r="O24" i="13"/>
  <c r="P24" i="13"/>
  <c r="Q24" i="13"/>
  <c r="R24" i="13"/>
  <c r="S24" i="13"/>
  <c r="T24" i="13"/>
  <c r="U24" i="13"/>
  <c r="E9" i="13"/>
  <c r="F9" i="13"/>
  <c r="G9" i="13"/>
  <c r="H9" i="13"/>
  <c r="I9" i="13"/>
  <c r="J9" i="13"/>
  <c r="K9" i="13"/>
  <c r="L9" i="13"/>
  <c r="M9" i="13"/>
  <c r="N9" i="13"/>
  <c r="O9" i="13"/>
  <c r="P9" i="13"/>
  <c r="Q9" i="13"/>
  <c r="R9" i="13"/>
  <c r="S9" i="13"/>
  <c r="T9" i="13"/>
  <c r="U9" i="13"/>
  <c r="E6" i="13"/>
  <c r="F6" i="13"/>
  <c r="G6" i="13"/>
  <c r="H6" i="13"/>
  <c r="I6" i="13"/>
  <c r="J6" i="13"/>
  <c r="K6" i="13"/>
  <c r="L6" i="13"/>
  <c r="M6" i="13"/>
  <c r="N6" i="13"/>
  <c r="O6" i="13"/>
  <c r="P6" i="13"/>
  <c r="Q6" i="13"/>
  <c r="R6" i="13"/>
  <c r="S6" i="13"/>
  <c r="T6" i="13"/>
  <c r="U6" i="13"/>
  <c r="C5" i="13"/>
  <c r="D5" i="13"/>
  <c r="E5" i="13"/>
  <c r="F5" i="13"/>
  <c r="G5" i="13"/>
  <c r="H5" i="13"/>
  <c r="I5" i="13"/>
  <c r="J5" i="13"/>
  <c r="K5" i="13"/>
  <c r="L5" i="13"/>
  <c r="M5" i="13"/>
  <c r="N5" i="13"/>
  <c r="O5" i="13"/>
  <c r="P5" i="13"/>
  <c r="Q5" i="13"/>
  <c r="R5" i="13"/>
  <c r="S5" i="13"/>
  <c r="T5" i="13"/>
  <c r="U5" i="13"/>
  <c r="O7" i="13"/>
  <c r="S7" i="13"/>
  <c r="U16" i="2"/>
  <c r="U18" i="2"/>
  <c r="T16" i="2"/>
  <c r="T18" i="2"/>
  <c r="S16" i="2"/>
  <c r="S18" i="2"/>
  <c r="R16" i="2"/>
  <c r="R18" i="2"/>
  <c r="Q16" i="2"/>
  <c r="Q18" i="2"/>
  <c r="P16" i="2"/>
  <c r="P18" i="2"/>
  <c r="O16" i="2"/>
  <c r="O18" i="2"/>
  <c r="N16" i="2"/>
  <c r="N18" i="2"/>
  <c r="M16" i="2"/>
  <c r="M18" i="2"/>
  <c r="L16" i="2"/>
  <c r="L18" i="2"/>
  <c r="K16" i="2"/>
  <c r="K18" i="2"/>
  <c r="J16" i="2"/>
  <c r="J18" i="2"/>
  <c r="I16" i="2"/>
  <c r="I18" i="2"/>
  <c r="H16" i="2"/>
  <c r="H18" i="2"/>
  <c r="G16" i="2"/>
  <c r="G18" i="2"/>
  <c r="U6" i="2"/>
  <c r="U7" i="13"/>
  <c r="T6" i="2"/>
  <c r="T7" i="13"/>
  <c r="S6" i="2"/>
  <c r="R6" i="2"/>
  <c r="R7" i="13"/>
  <c r="Q6" i="2"/>
  <c r="Q7" i="13"/>
  <c r="P6" i="2"/>
  <c r="P7" i="13"/>
  <c r="O6" i="2"/>
  <c r="N6" i="2"/>
  <c r="N7" i="13"/>
  <c r="M6" i="2"/>
  <c r="M7" i="13"/>
  <c r="L6" i="2"/>
  <c r="L7" i="13"/>
  <c r="K6" i="2"/>
  <c r="K7" i="13"/>
  <c r="J6" i="2"/>
  <c r="J7" i="13"/>
  <c r="I6" i="2"/>
  <c r="I7" i="13"/>
  <c r="H6" i="2"/>
  <c r="H7" i="13"/>
  <c r="G6" i="2"/>
  <c r="G7" i="13"/>
  <c r="I9" i="2"/>
  <c r="Q9" i="2"/>
  <c r="Q10" i="13"/>
  <c r="J9" i="2"/>
  <c r="N9" i="2"/>
  <c r="N10" i="13"/>
  <c r="R9" i="2"/>
  <c r="M9" i="2"/>
  <c r="U9" i="2"/>
  <c r="G9" i="2"/>
  <c r="K9" i="2"/>
  <c r="O9" i="2"/>
  <c r="S9" i="2"/>
  <c r="H9" i="2"/>
  <c r="H10" i="13"/>
  <c r="L9" i="2"/>
  <c r="P9" i="2"/>
  <c r="P10" i="13"/>
  <c r="T9" i="2"/>
  <c r="E47" i="9"/>
  <c r="D4" i="15"/>
  <c r="D5" i="15"/>
  <c r="D6" i="15"/>
  <c r="D8" i="15"/>
  <c r="D9" i="15"/>
  <c r="D10" i="15"/>
  <c r="D11" i="15"/>
  <c r="D12" i="15"/>
  <c r="D13" i="15"/>
  <c r="D3" i="15"/>
  <c r="G11" i="2"/>
  <c r="G12" i="13"/>
  <c r="G10" i="13"/>
  <c r="H11" i="2"/>
  <c r="H12" i="13"/>
  <c r="T11" i="2"/>
  <c r="T12" i="13"/>
  <c r="T10" i="13"/>
  <c r="S11" i="2"/>
  <c r="S12" i="13"/>
  <c r="S10" i="13"/>
  <c r="U11" i="2"/>
  <c r="U12" i="13"/>
  <c r="U10" i="13"/>
  <c r="J11" i="2"/>
  <c r="J12" i="13"/>
  <c r="J10" i="13"/>
  <c r="I11" i="2"/>
  <c r="I12" i="13"/>
  <c r="I10" i="13"/>
  <c r="N11" i="2"/>
  <c r="N12" i="13"/>
  <c r="O11" i="2"/>
  <c r="O12" i="13"/>
  <c r="O10" i="13"/>
  <c r="M11" i="2"/>
  <c r="M12" i="13"/>
  <c r="M10" i="13"/>
  <c r="Q11" i="2"/>
  <c r="Q12" i="13"/>
  <c r="L11" i="2"/>
  <c r="L12" i="13"/>
  <c r="L10" i="13"/>
  <c r="K11" i="2"/>
  <c r="K12" i="13"/>
  <c r="K10" i="13"/>
  <c r="R11" i="2"/>
  <c r="R12" i="13"/>
  <c r="R10" i="13"/>
  <c r="P11" i="2"/>
  <c r="P12" i="13"/>
  <c r="F69" i="13"/>
  <c r="E69" i="13"/>
  <c r="D69" i="13"/>
  <c r="C69" i="13"/>
  <c r="B69" i="13"/>
  <c r="F54" i="13"/>
  <c r="E54" i="13"/>
  <c r="D54" i="13"/>
  <c r="C54" i="13"/>
  <c r="B54" i="13"/>
  <c r="F39" i="13"/>
  <c r="E39" i="13"/>
  <c r="D39" i="13"/>
  <c r="C39" i="13"/>
  <c r="B39" i="13"/>
  <c r="F24" i="13"/>
  <c r="E24" i="13"/>
  <c r="D24" i="13"/>
  <c r="C24" i="13"/>
  <c r="B24" i="13"/>
  <c r="D9" i="13"/>
  <c r="C9" i="13"/>
  <c r="B9" i="13"/>
  <c r="E7" i="11"/>
  <c r="E27" i="9"/>
  <c r="E37" i="9"/>
  <c r="D6" i="13"/>
  <c r="E6" i="2"/>
  <c r="E7" i="13"/>
  <c r="F6" i="2"/>
  <c r="F7" i="13"/>
  <c r="E18" i="2"/>
  <c r="F16" i="2"/>
  <c r="F18" i="2"/>
  <c r="E18" i="11"/>
  <c r="E17" i="11"/>
  <c r="E15" i="11"/>
  <c r="E14" i="11"/>
  <c r="E13" i="11"/>
  <c r="E8" i="11"/>
  <c r="E9" i="11"/>
  <c r="E10" i="11"/>
  <c r="E11" i="11"/>
  <c r="E6" i="11"/>
  <c r="F9" i="2"/>
  <c r="E9" i="2"/>
  <c r="E62" i="9"/>
  <c r="E64" i="9"/>
  <c r="G64" i="9"/>
  <c r="E57" i="9"/>
  <c r="E52" i="9"/>
  <c r="E54" i="9"/>
  <c r="E11" i="2"/>
  <c r="E12" i="13"/>
  <c r="E10" i="13"/>
  <c r="F11" i="2"/>
  <c r="F12" i="13"/>
  <c r="F10" i="13"/>
  <c r="G54" i="9"/>
  <c r="E42" i="9"/>
  <c r="E44" i="9"/>
  <c r="B7" i="4"/>
  <c r="B4" i="4"/>
  <c r="B10" i="4"/>
  <c r="G44" i="9"/>
  <c r="B14" i="15"/>
  <c r="V21" i="2"/>
  <c r="B23" i="1"/>
  <c r="D14" i="15"/>
  <c r="V25" i="2"/>
  <c r="B27" i="1"/>
  <c r="C60" i="13"/>
  <c r="C59" i="13"/>
  <c r="C45" i="13"/>
  <c r="C44" i="13"/>
  <c r="C30" i="13"/>
  <c r="C29" i="13"/>
  <c r="B6" i="13"/>
  <c r="C6" i="13"/>
  <c r="B5" i="13"/>
  <c r="C15" i="13"/>
  <c r="C14" i="13"/>
  <c r="A15" i="1"/>
  <c r="E32" i="9"/>
  <c r="E34" i="9"/>
  <c r="I20" i="13"/>
  <c r="I35" i="13"/>
  <c r="I50" i="13"/>
  <c r="I65" i="13"/>
  <c r="Q20" i="13"/>
  <c r="Q35" i="13"/>
  <c r="Q50" i="13"/>
  <c r="Q65" i="13"/>
  <c r="M20" i="13"/>
  <c r="M35" i="13"/>
  <c r="M50" i="13"/>
  <c r="M65" i="13"/>
  <c r="U20" i="13"/>
  <c r="U35" i="13"/>
  <c r="U50" i="13"/>
  <c r="U65" i="13"/>
  <c r="L20" i="13"/>
  <c r="K20" i="13"/>
  <c r="K35" i="13"/>
  <c r="K50" i="13"/>
  <c r="K65" i="13"/>
  <c r="P20" i="13"/>
  <c r="H20" i="13"/>
  <c r="G20" i="13"/>
  <c r="G35" i="13"/>
  <c r="G50" i="13"/>
  <c r="G65" i="13"/>
  <c r="R20" i="13"/>
  <c r="J20" i="13"/>
  <c r="S20" i="13"/>
  <c r="S35" i="13"/>
  <c r="S50" i="13"/>
  <c r="S65" i="13"/>
  <c r="T20" i="13"/>
  <c r="N20" i="13"/>
  <c r="O20" i="13"/>
  <c r="O35" i="13"/>
  <c r="O50" i="13"/>
  <c r="O65" i="13"/>
  <c r="J21" i="13"/>
  <c r="J36" i="13"/>
  <c r="J51" i="13"/>
  <c r="J66" i="13"/>
  <c r="N21" i="13"/>
  <c r="N36" i="13"/>
  <c r="N51" i="13"/>
  <c r="N66" i="13"/>
  <c r="R21" i="13"/>
  <c r="R36" i="13"/>
  <c r="R51" i="13"/>
  <c r="R66" i="13"/>
  <c r="O21" i="13"/>
  <c r="U21" i="13"/>
  <c r="P21" i="13"/>
  <c r="P36" i="13"/>
  <c r="P51" i="13"/>
  <c r="P66" i="13"/>
  <c r="T21" i="13"/>
  <c r="T36" i="13"/>
  <c r="T51" i="13"/>
  <c r="T66" i="13"/>
  <c r="K21" i="13"/>
  <c r="Q21" i="13"/>
  <c r="S21" i="13"/>
  <c r="L21" i="13"/>
  <c r="L36" i="13"/>
  <c r="L51" i="13"/>
  <c r="L66" i="13"/>
  <c r="M21" i="13"/>
  <c r="G21" i="13"/>
  <c r="H21" i="13"/>
  <c r="H36" i="13"/>
  <c r="H51" i="13"/>
  <c r="H66" i="13"/>
  <c r="I21" i="13"/>
  <c r="C20" i="13"/>
  <c r="C35" i="13"/>
  <c r="C50" i="13"/>
  <c r="C65" i="13"/>
  <c r="B20" i="13"/>
  <c r="B35" i="13"/>
  <c r="B50" i="13"/>
  <c r="B65" i="13"/>
  <c r="E21" i="13"/>
  <c r="E36" i="13"/>
  <c r="E51" i="13"/>
  <c r="E66" i="13"/>
  <c r="F21" i="13"/>
  <c r="F36" i="13"/>
  <c r="F51" i="13"/>
  <c r="F66" i="13"/>
  <c r="D21" i="13"/>
  <c r="D36" i="13"/>
  <c r="D51" i="13"/>
  <c r="D66" i="13"/>
  <c r="C21" i="13"/>
  <c r="C36" i="13"/>
  <c r="F20" i="13"/>
  <c r="D20" i="13"/>
  <c r="E20" i="13"/>
  <c r="B21" i="13"/>
  <c r="B36" i="13"/>
  <c r="B51" i="13"/>
  <c r="B66" i="13"/>
  <c r="C16" i="2"/>
  <c r="C18" i="2"/>
  <c r="D16" i="2"/>
  <c r="D18" i="2"/>
  <c r="B16" i="2"/>
  <c r="V16" i="2"/>
  <c r="G22" i="13"/>
  <c r="G36" i="13"/>
  <c r="Q22" i="13"/>
  <c r="Q36" i="13"/>
  <c r="U22" i="13"/>
  <c r="U36" i="13"/>
  <c r="H22" i="13"/>
  <c r="H35" i="13"/>
  <c r="M22" i="13"/>
  <c r="M36" i="13"/>
  <c r="K22" i="13"/>
  <c r="K36" i="13"/>
  <c r="O22" i="13"/>
  <c r="O36" i="13"/>
  <c r="J22" i="13"/>
  <c r="J35" i="13"/>
  <c r="P22" i="13"/>
  <c r="P35" i="13"/>
  <c r="I22" i="13"/>
  <c r="I36" i="13"/>
  <c r="N35" i="13"/>
  <c r="N22" i="13"/>
  <c r="R22" i="13"/>
  <c r="R35" i="13"/>
  <c r="S22" i="13"/>
  <c r="S36" i="13"/>
  <c r="T35" i="13"/>
  <c r="T22" i="13"/>
  <c r="L35" i="13"/>
  <c r="L22" i="13"/>
  <c r="C37" i="13"/>
  <c r="C40" i="13"/>
  <c r="C42" i="13"/>
  <c r="C51" i="13"/>
  <c r="C66" i="13"/>
  <c r="E35" i="13"/>
  <c r="E22" i="13"/>
  <c r="D35" i="13"/>
  <c r="D22" i="13"/>
  <c r="F35" i="13"/>
  <c r="F22" i="13"/>
  <c r="B22" i="13"/>
  <c r="B67" i="13"/>
  <c r="B18" i="2"/>
  <c r="V18" i="2"/>
  <c r="B22" i="1"/>
  <c r="C22" i="13"/>
  <c r="C25" i="13"/>
  <c r="C27" i="13"/>
  <c r="E80" i="9"/>
  <c r="G80" i="9"/>
  <c r="E74" i="9"/>
  <c r="G74" i="9"/>
  <c r="E16" i="11"/>
  <c r="E12" i="11"/>
  <c r="B37" i="4"/>
  <c r="B34" i="4"/>
  <c r="B31" i="4"/>
  <c r="B28" i="4"/>
  <c r="B25" i="4"/>
  <c r="B22" i="4"/>
  <c r="B19" i="4"/>
  <c r="B16" i="4"/>
  <c r="B13" i="4"/>
  <c r="C6" i="2"/>
  <c r="C7" i="13"/>
  <c r="D6" i="2"/>
  <c r="D7" i="13"/>
  <c r="B6" i="2"/>
  <c r="B79" i="9"/>
  <c r="B78" i="9"/>
  <c r="B73" i="9"/>
  <c r="B72" i="9"/>
  <c r="B71" i="9"/>
  <c r="A14" i="1"/>
  <c r="A16" i="1"/>
  <c r="V6" i="2"/>
  <c r="B15" i="1"/>
  <c r="B41" i="4"/>
  <c r="B70" i="13"/>
  <c r="R37" i="13"/>
  <c r="R50" i="13"/>
  <c r="J37" i="13"/>
  <c r="J50" i="13"/>
  <c r="Q37" i="13"/>
  <c r="Q51" i="13"/>
  <c r="B25" i="13"/>
  <c r="B27" i="13"/>
  <c r="V22" i="13"/>
  <c r="T50" i="13"/>
  <c r="T37" i="13"/>
  <c r="R25" i="13"/>
  <c r="R27" i="13"/>
  <c r="I25" i="13"/>
  <c r="I27" i="13"/>
  <c r="J25" i="13"/>
  <c r="J27" i="13"/>
  <c r="K25" i="13"/>
  <c r="K27" i="13"/>
  <c r="H25" i="13"/>
  <c r="H27" i="13"/>
  <c r="Q25" i="13"/>
  <c r="Q27" i="13"/>
  <c r="K37" i="13"/>
  <c r="K51" i="13"/>
  <c r="L25" i="13"/>
  <c r="L27" i="13"/>
  <c r="S37" i="13"/>
  <c r="S51" i="13"/>
  <c r="N25" i="13"/>
  <c r="N27" i="13"/>
  <c r="P50" i="13"/>
  <c r="P37" i="13"/>
  <c r="O37" i="13"/>
  <c r="O51" i="13"/>
  <c r="M37" i="13"/>
  <c r="M51" i="13"/>
  <c r="U37" i="13"/>
  <c r="U51" i="13"/>
  <c r="G37" i="13"/>
  <c r="G51" i="13"/>
  <c r="T25" i="13"/>
  <c r="T27" i="13"/>
  <c r="I37" i="13"/>
  <c r="I51" i="13"/>
  <c r="H50" i="13"/>
  <c r="H37" i="13"/>
  <c r="L50" i="13"/>
  <c r="L37" i="13"/>
  <c r="S25" i="13"/>
  <c r="S27" i="13"/>
  <c r="N37" i="13"/>
  <c r="N50" i="13"/>
  <c r="P25" i="13"/>
  <c r="P27" i="13"/>
  <c r="O25" i="13"/>
  <c r="O27" i="13"/>
  <c r="M25" i="13"/>
  <c r="M27" i="13"/>
  <c r="U25" i="13"/>
  <c r="U27" i="13"/>
  <c r="G25" i="13"/>
  <c r="C52" i="13"/>
  <c r="C55" i="13"/>
  <c r="C57" i="13"/>
  <c r="F37" i="13"/>
  <c r="F40" i="13"/>
  <c r="F50" i="13"/>
  <c r="E37" i="13"/>
  <c r="E40" i="13"/>
  <c r="E42" i="13"/>
  <c r="E50" i="13"/>
  <c r="E65" i="13"/>
  <c r="E67" i="13"/>
  <c r="D37" i="13"/>
  <c r="D40" i="13"/>
  <c r="D50" i="13"/>
  <c r="D25" i="13"/>
  <c r="F25" i="13"/>
  <c r="F27" i="13"/>
  <c r="E25" i="13"/>
  <c r="E27" i="13"/>
  <c r="B7" i="13"/>
  <c r="V7" i="13"/>
  <c r="B37" i="13"/>
  <c r="B40" i="13"/>
  <c r="B42" i="13"/>
  <c r="B52" i="13"/>
  <c r="D9" i="2"/>
  <c r="D10" i="13"/>
  <c r="C9" i="2"/>
  <c r="C15" i="1"/>
  <c r="E20" i="11"/>
  <c r="B9" i="2"/>
  <c r="B6" i="1"/>
  <c r="B7" i="1"/>
  <c r="V9" i="2"/>
  <c r="B16" i="1"/>
  <c r="V23" i="2"/>
  <c r="B25" i="1"/>
  <c r="C25" i="1"/>
  <c r="D25" i="1"/>
  <c r="E25" i="1"/>
  <c r="F25" i="1"/>
  <c r="V22" i="2"/>
  <c r="B24" i="1"/>
  <c r="V25" i="13"/>
  <c r="C16" i="1"/>
  <c r="C18" i="1"/>
  <c r="H40" i="13"/>
  <c r="H42" i="13"/>
  <c r="O52" i="13"/>
  <c r="O66" i="13"/>
  <c r="O67" i="13"/>
  <c r="T40" i="13"/>
  <c r="T42" i="13"/>
  <c r="Q52" i="13"/>
  <c r="Q66" i="13"/>
  <c r="Q67" i="13"/>
  <c r="R65" i="13"/>
  <c r="R67" i="13"/>
  <c r="R52" i="13"/>
  <c r="B55" i="13"/>
  <c r="B57" i="13"/>
  <c r="G27" i="13"/>
  <c r="H65" i="13"/>
  <c r="H67" i="13"/>
  <c r="H52" i="13"/>
  <c r="U40" i="13"/>
  <c r="U42" i="13"/>
  <c r="O40" i="13"/>
  <c r="O42" i="13"/>
  <c r="T52" i="13"/>
  <c r="T65" i="13"/>
  <c r="T67" i="13"/>
  <c r="Q40" i="13"/>
  <c r="Q42" i="13"/>
  <c r="R40" i="13"/>
  <c r="R42" i="13"/>
  <c r="N52" i="13"/>
  <c r="N65" i="13"/>
  <c r="N67" i="13"/>
  <c r="L40" i="13"/>
  <c r="L42" i="13"/>
  <c r="I52" i="13"/>
  <c r="I66" i="13"/>
  <c r="I67" i="13"/>
  <c r="G52" i="13"/>
  <c r="G66" i="13"/>
  <c r="G67" i="13"/>
  <c r="M52" i="13"/>
  <c r="M55" i="13"/>
  <c r="M57" i="13"/>
  <c r="M66" i="13"/>
  <c r="M67" i="13"/>
  <c r="M70" i="13"/>
  <c r="M72" i="13"/>
  <c r="P42" i="13"/>
  <c r="P40" i="13"/>
  <c r="S52" i="13"/>
  <c r="S66" i="13"/>
  <c r="S67" i="13"/>
  <c r="K52" i="13"/>
  <c r="K66" i="13"/>
  <c r="K67" i="13"/>
  <c r="J52" i="13"/>
  <c r="J65" i="13"/>
  <c r="J67" i="13"/>
  <c r="U52" i="13"/>
  <c r="U55" i="13"/>
  <c r="U57" i="13"/>
  <c r="U66" i="13"/>
  <c r="U67" i="13"/>
  <c r="U70" i="13"/>
  <c r="U72" i="13"/>
  <c r="N40" i="13"/>
  <c r="N42" i="13"/>
  <c r="L65" i="13"/>
  <c r="L67" i="13"/>
  <c r="L52" i="13"/>
  <c r="I40" i="13"/>
  <c r="I42" i="13"/>
  <c r="V37" i="13"/>
  <c r="D15" i="1"/>
  <c r="G40" i="13"/>
  <c r="G42" i="13"/>
  <c r="M40" i="13"/>
  <c r="M42" i="13"/>
  <c r="P65" i="13"/>
  <c r="P67" i="13"/>
  <c r="P52" i="13"/>
  <c r="S40" i="13"/>
  <c r="S42" i="13"/>
  <c r="K40" i="13"/>
  <c r="K42" i="13"/>
  <c r="J40" i="13"/>
  <c r="J42" i="13"/>
  <c r="B72" i="13"/>
  <c r="C27" i="1"/>
  <c r="D27" i="1"/>
  <c r="E27" i="1"/>
  <c r="F27" i="1"/>
  <c r="C22" i="1"/>
  <c r="D22" i="1"/>
  <c r="E22" i="1"/>
  <c r="F22" i="1"/>
  <c r="D11" i="2"/>
  <c r="D12" i="13"/>
  <c r="D52" i="13"/>
  <c r="D55" i="13"/>
  <c r="D65" i="13"/>
  <c r="D67" i="13"/>
  <c r="E70" i="13"/>
  <c r="E72" i="13"/>
  <c r="F52" i="13"/>
  <c r="F55" i="13"/>
  <c r="F57" i="13"/>
  <c r="F65" i="13"/>
  <c r="F67" i="13"/>
  <c r="E52" i="13"/>
  <c r="C67" i="13"/>
  <c r="F42" i="13"/>
  <c r="D42" i="13"/>
  <c r="D27" i="13"/>
  <c r="C24" i="1"/>
  <c r="D24" i="1"/>
  <c r="E24" i="1"/>
  <c r="F24" i="1"/>
  <c r="C11" i="2"/>
  <c r="C12" i="13"/>
  <c r="C10" i="13"/>
  <c r="B11" i="2"/>
  <c r="B10" i="13"/>
  <c r="V11" i="2"/>
  <c r="V42" i="13"/>
  <c r="J70" i="13"/>
  <c r="J72" i="13"/>
  <c r="S70" i="13"/>
  <c r="S72" i="13"/>
  <c r="I70" i="13"/>
  <c r="I72" i="13"/>
  <c r="N70" i="13"/>
  <c r="N72" i="13"/>
  <c r="T55" i="13"/>
  <c r="T57" i="13"/>
  <c r="V52" i="13"/>
  <c r="E15" i="1"/>
  <c r="Q70" i="13"/>
  <c r="Q72" i="13"/>
  <c r="O70" i="13"/>
  <c r="O72" i="13"/>
  <c r="V67" i="13"/>
  <c r="F15" i="1"/>
  <c r="P55" i="13"/>
  <c r="P57" i="13"/>
  <c r="J55" i="13"/>
  <c r="J57" i="13"/>
  <c r="S55" i="13"/>
  <c r="S57" i="13"/>
  <c r="I55" i="13"/>
  <c r="I57" i="13"/>
  <c r="N55" i="13"/>
  <c r="N57" i="13"/>
  <c r="H55" i="13"/>
  <c r="H57" i="13"/>
  <c r="Q55" i="13"/>
  <c r="Q57" i="13"/>
  <c r="O55" i="13"/>
  <c r="O57" i="13"/>
  <c r="P70" i="13"/>
  <c r="P72" i="13"/>
  <c r="V40" i="13"/>
  <c r="D16" i="1"/>
  <c r="D18" i="1"/>
  <c r="L55" i="13"/>
  <c r="L57" i="13"/>
  <c r="K70" i="13"/>
  <c r="K72" i="13"/>
  <c r="G70" i="13"/>
  <c r="G72" i="13"/>
  <c r="H70" i="13"/>
  <c r="H72" i="13"/>
  <c r="R55" i="13"/>
  <c r="R57" i="13"/>
  <c r="L70" i="13"/>
  <c r="L72" i="13"/>
  <c r="K55" i="13"/>
  <c r="K57" i="13"/>
  <c r="G55" i="13"/>
  <c r="G57" i="13"/>
  <c r="T70" i="13"/>
  <c r="T72" i="13"/>
  <c r="V27" i="13"/>
  <c r="R70" i="13"/>
  <c r="R72" i="13"/>
  <c r="D57" i="13"/>
  <c r="F70" i="13"/>
  <c r="F72" i="13"/>
  <c r="D70" i="13"/>
  <c r="D72" i="13"/>
  <c r="C70" i="13"/>
  <c r="E55" i="13"/>
  <c r="B12" i="13"/>
  <c r="V12" i="13"/>
  <c r="B18" i="1"/>
  <c r="V10" i="13"/>
  <c r="V70" i="13"/>
  <c r="F16" i="1"/>
  <c r="F18" i="1"/>
  <c r="V24" i="2"/>
  <c r="V55" i="13"/>
  <c r="E16" i="1"/>
  <c r="E18" i="1"/>
  <c r="E57" i="13"/>
  <c r="V57" i="13"/>
  <c r="C72" i="13"/>
  <c r="V72" i="13"/>
  <c r="V27" i="2"/>
  <c r="V29" i="2"/>
  <c r="B26" i="1"/>
  <c r="C26" i="1"/>
  <c r="D26" i="1"/>
  <c r="E26" i="1"/>
  <c r="F26" i="1"/>
  <c r="D29" i="1"/>
  <c r="D31" i="1"/>
  <c r="B29" i="1"/>
  <c r="B31" i="1"/>
  <c r="E29" i="1"/>
  <c r="C29" i="1"/>
  <c r="C31" i="1"/>
  <c r="E31" i="1"/>
  <c r="F29" i="1"/>
  <c r="F31" i="1"/>
</calcChain>
</file>

<file path=xl/sharedStrings.xml><?xml version="1.0" encoding="utf-8"?>
<sst xmlns="http://schemas.openxmlformats.org/spreadsheetml/2006/main" count="274" uniqueCount="177">
  <si>
    <t>Repairs and maintenance</t>
  </si>
  <si>
    <t>Rent</t>
  </si>
  <si>
    <t>Telephone</t>
  </si>
  <si>
    <t>Utilities</t>
  </si>
  <si>
    <t>Insurance</t>
  </si>
  <si>
    <t>Profit and Loss Statement</t>
  </si>
  <si>
    <t>For the &lt;Month or Year&gt; ending &lt;Month-Day-Year&gt;</t>
  </si>
  <si>
    <t>Meals and entertainment</t>
  </si>
  <si>
    <t>Sales Revenue</t>
  </si>
  <si>
    <t>Supplies</t>
  </si>
  <si>
    <t>&lt;Company Name&gt;</t>
  </si>
  <si>
    <t>Gross margin  [Gross Profit/Total Sales Revenue]</t>
  </si>
  <si>
    <t>Return on sales  [Net Pr/Total Sales Revenue]</t>
  </si>
  <si>
    <t>(Amount in Taka)</t>
  </si>
  <si>
    <t>TOTAL</t>
  </si>
  <si>
    <t>PARTICULARS</t>
  </si>
  <si>
    <t>FOREIGN</t>
  </si>
  <si>
    <t>LOCAL</t>
  </si>
  <si>
    <t>CURRENCY</t>
  </si>
  <si>
    <t>COST</t>
  </si>
  <si>
    <t>(Tk.)</t>
  </si>
  <si>
    <t>Machinery &amp; Equipment</t>
  </si>
  <si>
    <t>Vehicles</t>
  </si>
  <si>
    <t>(-) Adjustment of  VAT Payment</t>
  </si>
  <si>
    <t>Net Revenue</t>
  </si>
  <si>
    <t>Land Regisration</t>
  </si>
  <si>
    <t>Land Development</t>
  </si>
  <si>
    <t>Permanent Construction</t>
  </si>
  <si>
    <t>Other Civil Construction</t>
  </si>
  <si>
    <t>Import Duty</t>
  </si>
  <si>
    <t>Preshipment Inspection</t>
  </si>
  <si>
    <t xml:space="preserve">L/C </t>
  </si>
  <si>
    <t>Posters/leaflets</t>
  </si>
  <si>
    <t xml:space="preserve">Projected Sales Revenue </t>
  </si>
  <si>
    <t>Product 1</t>
  </si>
  <si>
    <t>Product 2</t>
  </si>
  <si>
    <t>Product 3</t>
  </si>
  <si>
    <t>Rate of VAT</t>
  </si>
  <si>
    <t>Projected Quantity Sold</t>
  </si>
  <si>
    <t>Print/TV media</t>
  </si>
  <si>
    <t>Unit Cost</t>
  </si>
  <si>
    <t>Number of Units</t>
  </si>
  <si>
    <t>Field days</t>
  </si>
  <si>
    <t>Community meeting</t>
  </si>
  <si>
    <t>Festoon/banner</t>
  </si>
  <si>
    <t>Market research</t>
  </si>
  <si>
    <t>Types of Personnel</t>
  </si>
  <si>
    <t>Packing</t>
  </si>
  <si>
    <t>Loading</t>
  </si>
  <si>
    <t>Factory</t>
  </si>
  <si>
    <t>Sorting/grading</t>
  </si>
  <si>
    <t>Quality control</t>
  </si>
  <si>
    <t>Unloading</t>
  </si>
  <si>
    <t>Office staff</t>
  </si>
  <si>
    <t>Project officers</t>
  </si>
  <si>
    <t>Project directors</t>
  </si>
  <si>
    <t>Sales/Brand managers</t>
  </si>
  <si>
    <t>Field staff</t>
  </si>
  <si>
    <t>Full time sales reps</t>
  </si>
  <si>
    <t>Part-time sales reps</t>
  </si>
  <si>
    <t>Quantity</t>
  </si>
  <si>
    <t>Total Projected Wage Bill (W)</t>
  </si>
  <si>
    <t>Total</t>
  </si>
  <si>
    <t>Year 1</t>
  </si>
  <si>
    <t>Year 2</t>
  </si>
  <si>
    <t>Year 3</t>
  </si>
  <si>
    <t>Year 4</t>
  </si>
  <si>
    <t xml:space="preserve"> Year 5</t>
  </si>
  <si>
    <t>Projected Sales Quantity Growth Rate</t>
  </si>
  <si>
    <t>Projected Sales Price Growth Rate</t>
  </si>
  <si>
    <t>Projected Cost Growth Rate</t>
  </si>
  <si>
    <t>EXCHANGE</t>
  </si>
  <si>
    <t>RATE</t>
  </si>
  <si>
    <t>Office Equipment</t>
  </si>
  <si>
    <t>Start-Up Marketing</t>
  </si>
  <si>
    <t>Outside services (e.g. cleaning, security, etc.)</t>
  </si>
  <si>
    <t>Wages and Salaries (W)</t>
  </si>
  <si>
    <t>Wholesale Price of Product</t>
  </si>
  <si>
    <t>Per-Packet Costs</t>
  </si>
  <si>
    <t>Projected Per-Packet Costs</t>
  </si>
  <si>
    <t>Other Costs</t>
  </si>
  <si>
    <t>Total Costs</t>
  </si>
  <si>
    <t>Gross profit (prior to taxation)</t>
  </si>
  <si>
    <t>Raw Material and Packaging Cost</t>
  </si>
  <si>
    <t xml:space="preserve"> Profit</t>
  </si>
  <si>
    <t>Projected Costs for Packets</t>
  </si>
  <si>
    <t>Raw Materials (seed)</t>
  </si>
  <si>
    <t>Costs</t>
  </si>
  <si>
    <t>DEPRECIATION</t>
  </si>
  <si>
    <t>`</t>
  </si>
  <si>
    <t>YEAR 1</t>
  </si>
  <si>
    <t>YEAR 2</t>
  </si>
  <si>
    <t>YEAR 3</t>
  </si>
  <si>
    <t>YEAR 4</t>
  </si>
  <si>
    <t>Total Cost (BDT)</t>
  </si>
  <si>
    <t>On-Going Marketing Costs</t>
  </si>
  <si>
    <t>Total Start Up Marketing Costs (M1)</t>
  </si>
  <si>
    <t>Total Operating Sales and Marketing Expenses  [M2]</t>
  </si>
  <si>
    <t>(Years)</t>
  </si>
  <si>
    <t>Other Mechanical Construction Costs</t>
  </si>
  <si>
    <t>Other Electrical Construction Costs</t>
  </si>
  <si>
    <t>Machinery Installation Charges</t>
  </si>
  <si>
    <t>Value Added Tax (VAT)</t>
  </si>
  <si>
    <t>Freight &amp; Other charges</t>
  </si>
  <si>
    <t>Gas connection</t>
  </si>
  <si>
    <t>Others(Telephone, etc.)</t>
  </si>
  <si>
    <t>Legal expenses</t>
  </si>
  <si>
    <t>Consultancy  Fee</t>
  </si>
  <si>
    <t>Trial Run &amp; Commissioning</t>
  </si>
  <si>
    <t>One Time Marketing Costs (M1)</t>
  </si>
  <si>
    <t>Ongoing Marketing Costs (M2)</t>
  </si>
  <si>
    <t>Depreciated Costs (D)</t>
  </si>
  <si>
    <t>Building</t>
  </si>
  <si>
    <t>Machinery &amp; Equipment #1 (describe)</t>
  </si>
  <si>
    <t>Annual Depreciation Cost: Building</t>
  </si>
  <si>
    <t xml:space="preserve">Annual Depreciation Cost Machinery/Equipment #1 </t>
  </si>
  <si>
    <t>Annual Depreciation Cost Machinery/Equipment #2</t>
  </si>
  <si>
    <t>Annual Depreciation Cost Machinery/Equipment #3</t>
  </si>
  <si>
    <t>Annual Depreciation Cost Machinery/Equipment #4</t>
  </si>
  <si>
    <t>Annual Depreciation Cost: Office Equipment</t>
  </si>
  <si>
    <t>Annual Depreciation Costs: Vehicle(s)</t>
  </si>
  <si>
    <t xml:space="preserve">Annual Depreciation Cost: Machinery &amp; Equipment </t>
  </si>
  <si>
    <t>Monthly Salary</t>
  </si>
  <si>
    <t>Benefits</t>
  </si>
  <si>
    <t>Total Annual</t>
  </si>
  <si>
    <t>Market branding (at the physical market)</t>
  </si>
  <si>
    <t>Demonstration plots</t>
  </si>
  <si>
    <t>Product launch</t>
  </si>
  <si>
    <t>MSV Awareness program</t>
  </si>
  <si>
    <t>Environmental certificate</t>
  </si>
  <si>
    <t>Miscellaneous</t>
  </si>
  <si>
    <t>Packaging Materials (including labor)</t>
  </si>
  <si>
    <t>*Monthly salary includes benefits</t>
  </si>
  <si>
    <t>Projected Quantity of Packets Sold</t>
  </si>
  <si>
    <t>Wholesale Price of Product per Packet</t>
  </si>
  <si>
    <t>Product 4</t>
  </si>
  <si>
    <t>Product 5</t>
  </si>
  <si>
    <t>YEAR 5</t>
  </si>
  <si>
    <t>Year 1 Profit and Loss</t>
  </si>
  <si>
    <t>Other</t>
  </si>
  <si>
    <t>Godown/Warehouse</t>
  </si>
  <si>
    <t>Total Indirect Costs</t>
  </si>
  <si>
    <t>3.3</t>
  </si>
  <si>
    <t>3.4</t>
  </si>
  <si>
    <t>Machinery &amp; Equipment #4 (describe)</t>
  </si>
  <si>
    <t>DEPRECIATION COSTS OF THE PROJECT</t>
  </si>
  <si>
    <t>TOTAL ANNUAL DEPRECIATION COSTS (D)</t>
  </si>
  <si>
    <t>Depreciation Costs (D)</t>
  </si>
  <si>
    <t>Indirect Costs (O)</t>
  </si>
  <si>
    <t xml:space="preserve">*Factory labor has been included in the </t>
  </si>
  <si>
    <t>price of the packaging on the Year 1 P&amp;L Statement</t>
  </si>
  <si>
    <t>Machinery &amp; Equipment #2 (describe)</t>
  </si>
  <si>
    <t>Machinery &amp; Equipment #3 (describe)</t>
  </si>
  <si>
    <t>PUBLICITY AND ADVERTISING COSTS</t>
  </si>
  <si>
    <t>ORGANIZATION AND PERSONNEL COSTS</t>
  </si>
  <si>
    <t>INDIRECT COSTS</t>
  </si>
  <si>
    <t>REVENUE GROWTH PROJECTIONS</t>
  </si>
  <si>
    <t>Percentage Applied to This Initiative</t>
  </si>
  <si>
    <t>Cost for This Initiative</t>
  </si>
  <si>
    <t>Product 6</t>
  </si>
  <si>
    <t>Product 7</t>
  </si>
  <si>
    <t>Product 8</t>
  </si>
  <si>
    <t>Product 9</t>
  </si>
  <si>
    <t>Product 10</t>
  </si>
  <si>
    <t>Product 11</t>
  </si>
  <si>
    <t>Product 12</t>
  </si>
  <si>
    <t>Product 13</t>
  </si>
  <si>
    <t>Product 14</t>
  </si>
  <si>
    <t>Product 15</t>
  </si>
  <si>
    <t>Product 16</t>
  </si>
  <si>
    <t>Product 17</t>
  </si>
  <si>
    <t>Product 18</t>
  </si>
  <si>
    <t>Product 19</t>
  </si>
  <si>
    <t>Product 20</t>
  </si>
  <si>
    <t>*if the initiative involves more than five (5) products, additional columns are hidden and may be used. More may be added if necessary</t>
  </si>
  <si>
    <t>*space for additional machinery/equipment is added in hidden cells here. More may be added if necessary.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</si>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</sst>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09]mmm\-yy;@"/>
    <numFmt numFmtId="165" formatCode="0.0%"/>
    <numFmt numFmtId="166" formatCode="#,##0.000"/>
    <numFmt numFmtId="167" formatCode="#,##0.0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color indexed="56"/>
      <name val="Tahoma"/>
      <family val="2"/>
    </font>
    <font>
      <sz val="9"/>
      <name val="DUTCH"/>
    </font>
    <font>
      <b/>
      <u/>
      <sz val="10"/>
      <name val="DUTCH"/>
    </font>
    <font>
      <sz val="10"/>
      <name val="DUTCH"/>
    </font>
    <font>
      <sz val="7"/>
      <name val="P-AVGARD"/>
    </font>
    <font>
      <u/>
      <sz val="10"/>
      <name val="DUTCH"/>
    </font>
    <font>
      <b/>
      <sz val="10"/>
      <name val="DUTCH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DUTCH"/>
    </font>
    <font>
      <b/>
      <u/>
      <sz val="10"/>
      <name val="Arial"/>
      <family val="2"/>
    </font>
    <font>
      <i/>
      <sz val="10"/>
      <name val="DUTCH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1"/>
      </left>
      <right/>
      <top style="thin">
        <color indexed="21"/>
      </top>
      <bottom/>
      <diagonal/>
    </border>
    <border>
      <left/>
      <right style="thin">
        <color indexed="21"/>
      </right>
      <top style="thin">
        <color indexed="21"/>
      </top>
      <bottom/>
      <diagonal/>
    </border>
    <border>
      <left style="thin">
        <color indexed="21"/>
      </left>
      <right/>
      <top/>
      <bottom style="thin">
        <color indexed="21"/>
      </bottom>
      <diagonal/>
    </border>
    <border>
      <left/>
      <right style="thin">
        <color indexed="21"/>
      </right>
      <top/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21"/>
      </top>
      <bottom/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1" fillId="0" borderId="0"/>
  </cellStyleXfs>
  <cellXfs count="158">
    <xf numFmtId="0" fontId="0" fillId="0" borderId="0" xfId="0"/>
    <xf numFmtId="0" fontId="9" fillId="0" borderId="0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vertical="center" textRotation="60" wrapText="1"/>
    </xf>
    <xf numFmtId="17" fontId="10" fillId="0" borderId="0" xfId="0" applyNumberFormat="1" applyFont="1" applyBorder="1" applyAlignment="1" applyProtection="1">
      <alignment horizontal="center" vertical="center" wrapText="1"/>
    </xf>
    <xf numFmtId="164" fontId="10" fillId="0" borderId="0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3" fontId="11" fillId="0" borderId="0" xfId="0" applyNumberFormat="1" applyFont="1" applyFill="1" applyBorder="1" applyAlignment="1">
      <alignment vertical="center" wrapText="1"/>
    </xf>
    <xf numFmtId="3" fontId="11" fillId="0" borderId="0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vertical="center" wrapText="1"/>
    </xf>
    <xf numFmtId="0" fontId="12" fillId="0" borderId="6" xfId="0" applyFont="1" applyBorder="1" applyAlignment="1">
      <alignment horizontal="left" vertical="center"/>
    </xf>
    <xf numFmtId="3" fontId="13" fillId="0" borderId="0" xfId="0" applyNumberFormat="1" applyFont="1" applyAlignment="1" applyProtection="1">
      <protection locked="0"/>
    </xf>
    <xf numFmtId="3" fontId="14" fillId="0" borderId="0" xfId="0" applyNumberFormat="1" applyFont="1" applyAlignment="1" applyProtection="1">
      <protection locked="0"/>
    </xf>
    <xf numFmtId="3" fontId="15" fillId="0" borderId="0" xfId="0" applyNumberFormat="1" applyFont="1" applyAlignment="1" applyProtection="1">
      <protection locked="0"/>
    </xf>
    <xf numFmtId="3" fontId="16" fillId="0" borderId="0" xfId="0" applyNumberFormat="1" applyFont="1" applyAlignment="1" applyProtection="1">
      <protection locked="0"/>
    </xf>
    <xf numFmtId="3" fontId="0" fillId="0" borderId="0" xfId="0" applyNumberFormat="1" applyProtection="1">
      <protection locked="0"/>
    </xf>
    <xf numFmtId="3" fontId="15" fillId="0" borderId="0" xfId="0" applyNumberFormat="1" applyFont="1" applyAlignment="1" applyProtection="1">
      <alignment horizontal="center"/>
      <protection locked="0"/>
    </xf>
    <xf numFmtId="3" fontId="15" fillId="0" borderId="0" xfId="0" applyNumberFormat="1" applyFont="1" applyBorder="1" applyAlignment="1" applyProtection="1">
      <protection locked="0"/>
    </xf>
    <xf numFmtId="3" fontId="15" fillId="0" borderId="0" xfId="0" applyNumberFormat="1" applyFont="1" applyAlignment="1" applyProtection="1"/>
    <xf numFmtId="3" fontId="15" fillId="0" borderId="0" xfId="0" applyNumberFormat="1" applyFont="1" applyBorder="1" applyAlignment="1" applyProtection="1"/>
    <xf numFmtId="3" fontId="17" fillId="0" borderId="0" xfId="0" applyNumberFormat="1" applyFont="1" applyAlignment="1" applyProtection="1"/>
    <xf numFmtId="3" fontId="16" fillId="0" borderId="0" xfId="0" applyNumberFormat="1" applyFont="1" applyAlignment="1" applyProtection="1"/>
    <xf numFmtId="3" fontId="16" fillId="0" borderId="0" xfId="0" applyNumberFormat="1" applyFont="1" applyBorder="1" applyAlignment="1" applyProtection="1"/>
    <xf numFmtId="3" fontId="0" fillId="0" borderId="0" xfId="0" applyNumberFormat="1" applyBorder="1" applyProtection="1"/>
    <xf numFmtId="0" fontId="20" fillId="0" borderId="0" xfId="0" applyFont="1"/>
    <xf numFmtId="0" fontId="19" fillId="0" borderId="0" xfId="0" applyFont="1"/>
    <xf numFmtId="3" fontId="18" fillId="0" borderId="0" xfId="0" applyNumberFormat="1" applyFont="1" applyBorder="1" applyAlignment="1" applyProtection="1"/>
    <xf numFmtId="0" fontId="21" fillId="0" borderId="0" xfId="0" applyFont="1"/>
    <xf numFmtId="0" fontId="19" fillId="0" borderId="7" xfId="0" applyFont="1" applyBorder="1" applyAlignment="1">
      <alignment vertical="center"/>
    </xf>
    <xf numFmtId="3" fontId="11" fillId="0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vertical="center"/>
    </xf>
    <xf numFmtId="3" fontId="11" fillId="2" borderId="7" xfId="0" applyNumberFormat="1" applyFont="1" applyFill="1" applyBorder="1" applyAlignment="1">
      <alignment vertical="center" wrapText="1"/>
    </xf>
    <xf numFmtId="0" fontId="20" fillId="0" borderId="7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0" fillId="0" borderId="7" xfId="0" applyFont="1" applyBorder="1" applyAlignment="1">
      <alignment horizontal="left" vertical="center" wrapText="1"/>
    </xf>
    <xf numFmtId="165" fontId="11" fillId="2" borderId="7" xfId="1" applyNumberFormat="1" applyFont="1" applyFill="1" applyBorder="1" applyAlignment="1">
      <alignment vertical="center" wrapText="1"/>
    </xf>
    <xf numFmtId="0" fontId="0" fillId="0" borderId="7" xfId="0" applyBorder="1"/>
    <xf numFmtId="0" fontId="11" fillId="0" borderId="7" xfId="0" applyFont="1" applyBorder="1" applyAlignment="1">
      <alignment horizontal="left" vertical="center" indent="1"/>
    </xf>
    <xf numFmtId="0" fontId="0" fillId="2" borderId="7" xfId="0" applyFill="1" applyBorder="1"/>
    <xf numFmtId="0" fontId="21" fillId="0" borderId="0" xfId="0" applyFont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 indent="1"/>
    </xf>
    <xf numFmtId="0" fontId="21" fillId="0" borderId="7" xfId="0" applyFont="1" applyBorder="1"/>
    <xf numFmtId="3" fontId="15" fillId="0" borderId="7" xfId="0" applyNumberFormat="1" applyFont="1" applyBorder="1" applyAlignment="1" applyProtection="1"/>
    <xf numFmtId="3" fontId="15" fillId="2" borderId="7" xfId="0" applyNumberFormat="1" applyFont="1" applyFill="1" applyBorder="1" applyAlignment="1" applyProtection="1"/>
    <xf numFmtId="3" fontId="18" fillId="0" borderId="7" xfId="0" applyNumberFormat="1" applyFont="1" applyBorder="1" applyAlignment="1" applyProtection="1"/>
    <xf numFmtId="3" fontId="15" fillId="0" borderId="7" xfId="0" applyNumberFormat="1" applyFont="1" applyBorder="1" applyAlignment="1" applyProtection="1">
      <alignment horizontal="left" indent="1"/>
    </xf>
    <xf numFmtId="0" fontId="19" fillId="0" borderId="7" xfId="0" applyFont="1" applyBorder="1"/>
    <xf numFmtId="3" fontId="10" fillId="0" borderId="7" xfId="0" applyNumberFormat="1" applyFont="1" applyFill="1" applyBorder="1" applyAlignment="1">
      <alignment horizontal="center" vertical="center" wrapText="1"/>
    </xf>
    <xf numFmtId="3" fontId="11" fillId="0" borderId="7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0" xfId="0" applyFont="1" applyFill="1"/>
    <xf numFmtId="17" fontId="7" fillId="0" borderId="0" xfId="0" applyNumberFormat="1" applyFont="1" applyFill="1" applyAlignment="1">
      <alignment horizontal="left"/>
    </xf>
    <xf numFmtId="0" fontId="8" fillId="0" borderId="1" xfId="0" applyFont="1" applyFill="1" applyBorder="1"/>
    <xf numFmtId="165" fontId="8" fillId="0" borderId="2" xfId="0" applyNumberFormat="1" applyFont="1" applyFill="1" applyBorder="1" applyAlignment="1">
      <alignment horizontal="center"/>
    </xf>
    <xf numFmtId="0" fontId="8" fillId="0" borderId="3" xfId="0" applyFont="1" applyFill="1" applyBorder="1"/>
    <xf numFmtId="165" fontId="8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 textRotation="60" wrapText="1"/>
    </xf>
    <xf numFmtId="17" fontId="10" fillId="0" borderId="0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3" fontId="5" fillId="0" borderId="0" xfId="0" applyNumberFormat="1" applyFont="1" applyFill="1" applyAlignment="1">
      <alignment wrapText="1"/>
    </xf>
    <xf numFmtId="0" fontId="11" fillId="0" borderId="5" xfId="0" applyFont="1" applyFill="1" applyBorder="1" applyAlignment="1">
      <alignment vertical="center" wrapText="1"/>
    </xf>
    <xf numFmtId="165" fontId="11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wrapText="1"/>
    </xf>
    <xf numFmtId="3" fontId="3" fillId="0" borderId="0" xfId="0" applyNumberFormat="1" applyFont="1" applyFill="1" applyAlignment="1">
      <alignment wrapText="1"/>
    </xf>
    <xf numFmtId="3" fontId="3" fillId="0" borderId="0" xfId="0" applyNumberFormat="1" applyFont="1" applyFill="1" applyAlignment="1">
      <alignment horizontal="center" wrapText="1"/>
    </xf>
    <xf numFmtId="0" fontId="1" fillId="0" borderId="0" xfId="0" applyFont="1" applyFill="1" applyAlignment="1"/>
    <xf numFmtId="3" fontId="1" fillId="0" borderId="0" xfId="0" applyNumberFormat="1" applyFont="1" applyFill="1" applyAlignment="1"/>
    <xf numFmtId="3" fontId="1" fillId="0" borderId="0" xfId="0" applyNumberFormat="1" applyFont="1" applyFill="1" applyAlignment="1">
      <alignment horizontal="center"/>
    </xf>
    <xf numFmtId="0" fontId="10" fillId="0" borderId="5" xfId="0" applyFont="1" applyFill="1" applyBorder="1" applyAlignment="1">
      <alignment horizontal="left" vertical="center" wrapText="1"/>
    </xf>
    <xf numFmtId="3" fontId="0" fillId="0" borderId="7" xfId="0" applyNumberFormat="1" applyBorder="1"/>
    <xf numFmtId="3" fontId="0" fillId="2" borderId="7" xfId="0" applyNumberFormat="1" applyFill="1" applyBorder="1"/>
    <xf numFmtId="0" fontId="11" fillId="0" borderId="7" xfId="0" applyFont="1" applyBorder="1"/>
    <xf numFmtId="3" fontId="11" fillId="0" borderId="7" xfId="0" applyNumberFormat="1" applyFont="1" applyBorder="1"/>
    <xf numFmtId="3" fontId="21" fillId="0" borderId="7" xfId="0" applyNumberFormat="1" applyFont="1" applyBorder="1"/>
    <xf numFmtId="3" fontId="0" fillId="0" borderId="7" xfId="0" applyNumberFormat="1" applyFill="1" applyBorder="1"/>
    <xf numFmtId="3" fontId="15" fillId="3" borderId="7" xfId="0" applyNumberFormat="1" applyFont="1" applyFill="1" applyBorder="1" applyAlignment="1" applyProtection="1"/>
    <xf numFmtId="3" fontId="18" fillId="3" borderId="7" xfId="0" applyNumberFormat="1" applyFont="1" applyFill="1" applyBorder="1" applyAlignment="1" applyProtection="1"/>
    <xf numFmtId="3" fontId="0" fillId="3" borderId="0" xfId="0" applyNumberFormat="1" applyFill="1" applyBorder="1" applyProtection="1"/>
    <xf numFmtId="3" fontId="21" fillId="0" borderId="0" xfId="0" applyNumberFormat="1" applyFont="1"/>
    <xf numFmtId="9" fontId="10" fillId="0" borderId="0" xfId="1" applyFont="1" applyFill="1" applyBorder="1" applyAlignment="1" applyProtection="1">
      <alignment horizontal="center" vertical="center" wrapText="1"/>
    </xf>
    <xf numFmtId="166" fontId="11" fillId="0" borderId="0" xfId="0" applyNumberFormat="1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/>
    </xf>
    <xf numFmtId="3" fontId="11" fillId="3" borderId="7" xfId="0" applyNumberFormat="1" applyFont="1" applyFill="1" applyBorder="1" applyAlignment="1">
      <alignment vertical="center" wrapText="1"/>
    </xf>
    <xf numFmtId="0" fontId="20" fillId="3" borderId="7" xfId="0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left" vertical="center" wrapText="1"/>
    </xf>
    <xf numFmtId="165" fontId="11" fillId="3" borderId="7" xfId="1" applyNumberFormat="1" applyFont="1" applyFill="1" applyBorder="1" applyAlignment="1">
      <alignment vertical="center" wrapText="1"/>
    </xf>
    <xf numFmtId="0" fontId="19" fillId="3" borderId="7" xfId="0" applyFont="1" applyFill="1" applyBorder="1" applyAlignment="1">
      <alignment vertical="center"/>
    </xf>
    <xf numFmtId="3" fontId="11" fillId="3" borderId="7" xfId="0" applyNumberFormat="1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4" fontId="11" fillId="3" borderId="7" xfId="0" applyNumberFormat="1" applyFont="1" applyFill="1" applyBorder="1" applyAlignment="1">
      <alignment vertical="center" wrapText="1"/>
    </xf>
    <xf numFmtId="0" fontId="1" fillId="0" borderId="0" xfId="2"/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center" wrapText="1"/>
    </xf>
    <xf numFmtId="3" fontId="15" fillId="0" borderId="7" xfId="0" applyNumberFormat="1" applyFont="1" applyFill="1" applyBorder="1" applyAlignment="1" applyProtection="1"/>
    <xf numFmtId="3" fontId="14" fillId="0" borderId="0" xfId="0" applyNumberFormat="1" applyFont="1" applyAlignment="1" applyProtection="1"/>
    <xf numFmtId="3" fontId="15" fillId="0" borderId="0" xfId="0" applyNumberFormat="1" applyFont="1" applyAlignment="1" applyProtection="1">
      <alignment horizontal="right"/>
      <protection locked="0"/>
    </xf>
    <xf numFmtId="3" fontId="16" fillId="0" borderId="0" xfId="0" applyNumberFormat="1" applyFont="1" applyAlignment="1" applyProtection="1">
      <alignment horizontal="right"/>
      <protection locked="0"/>
    </xf>
    <xf numFmtId="3" fontId="15" fillId="0" borderId="0" xfId="0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3" fontId="23" fillId="0" borderId="7" xfId="0" applyNumberFormat="1" applyFont="1" applyBorder="1" applyAlignment="1" applyProtection="1"/>
    <xf numFmtId="3" fontId="15" fillId="0" borderId="0" xfId="0" applyNumberFormat="1" applyFont="1" applyFill="1" applyBorder="1" applyAlignment="1" applyProtection="1"/>
    <xf numFmtId="0" fontId="10" fillId="0" borderId="7" xfId="0" applyFont="1" applyBorder="1" applyAlignment="1">
      <alignment vertical="center"/>
    </xf>
    <xf numFmtId="0" fontId="24" fillId="0" borderId="0" xfId="0" applyFont="1"/>
    <xf numFmtId="3" fontId="0" fillId="0" borderId="0" xfId="0" applyNumberFormat="1"/>
    <xf numFmtId="0" fontId="19" fillId="0" borderId="7" xfId="0" applyFont="1" applyBorder="1" applyAlignment="1">
      <alignment horizontal="left"/>
    </xf>
    <xf numFmtId="3" fontId="15" fillId="0" borderId="7" xfId="0" applyNumberFormat="1" applyFont="1" applyBorder="1" applyAlignment="1" applyProtection="1">
      <alignment horizontal="left"/>
      <protection locked="0"/>
    </xf>
    <xf numFmtId="0" fontId="19" fillId="0" borderId="7" xfId="0" applyFont="1" applyBorder="1" applyAlignment="1">
      <alignment horizontal="left" vertical="center" wrapText="1"/>
    </xf>
    <xf numFmtId="9" fontId="0" fillId="0" borderId="0" xfId="1" applyFont="1"/>
    <xf numFmtId="4" fontId="0" fillId="2" borderId="7" xfId="0" applyNumberFormat="1" applyFill="1" applyBorder="1"/>
    <xf numFmtId="4" fontId="11" fillId="2" borderId="7" xfId="0" applyNumberFormat="1" applyFont="1" applyFill="1" applyBorder="1" applyAlignment="1">
      <alignment vertical="center" wrapText="1"/>
    </xf>
    <xf numFmtId="3" fontId="15" fillId="0" borderId="0" xfId="0" quotePrefix="1" applyNumberFormat="1" applyFont="1" applyAlignment="1" applyProtection="1">
      <alignment horizontal="right"/>
      <protection locked="0"/>
    </xf>
    <xf numFmtId="0" fontId="19" fillId="0" borderId="7" xfId="0" applyFont="1" applyBorder="1" applyAlignment="1">
      <alignment horizontal="left"/>
    </xf>
    <xf numFmtId="3" fontId="15" fillId="0" borderId="7" xfId="0" applyNumberFormat="1" applyFont="1" applyBorder="1" applyAlignment="1" applyProtection="1">
      <alignment horizontal="left"/>
      <protection locked="0"/>
    </xf>
    <xf numFmtId="0" fontId="19" fillId="0" borderId="7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3" fontId="18" fillId="0" borderId="9" xfId="0" applyNumberFormat="1" applyFont="1" applyBorder="1" applyAlignment="1" applyProtection="1"/>
    <xf numFmtId="3" fontId="18" fillId="0" borderId="10" xfId="0" applyNumberFormat="1" applyFont="1" applyBorder="1" applyAlignment="1" applyProtection="1"/>
    <xf numFmtId="3" fontId="15" fillId="0" borderId="10" xfId="0" applyNumberFormat="1" applyFont="1" applyBorder="1" applyAlignment="1" applyProtection="1"/>
    <xf numFmtId="3" fontId="18" fillId="0" borderId="11" xfId="0" applyNumberFormat="1" applyFont="1" applyBorder="1" applyAlignment="1" applyProtection="1"/>
    <xf numFmtId="0" fontId="0" fillId="0" borderId="0" xfId="0" applyAlignment="1">
      <alignment horizontal="center"/>
    </xf>
    <xf numFmtId="0" fontId="19" fillId="0" borderId="7" xfId="0" applyFont="1" applyBorder="1" applyAlignment="1">
      <alignment horizontal="left" vertical="center"/>
    </xf>
    <xf numFmtId="3" fontId="11" fillId="2" borderId="7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65" fontId="11" fillId="0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wrapText="1"/>
    </xf>
    <xf numFmtId="3" fontId="11" fillId="0" borderId="12" xfId="0" applyNumberFormat="1" applyFont="1" applyFill="1" applyBorder="1" applyAlignment="1">
      <alignment vertical="center" wrapText="1"/>
    </xf>
    <xf numFmtId="165" fontId="11" fillId="0" borderId="12" xfId="0" applyNumberFormat="1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3" fontId="11" fillId="0" borderId="7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horizontal="right" vertical="center" wrapText="1"/>
    </xf>
    <xf numFmtId="9" fontId="10" fillId="4" borderId="0" xfId="1" applyFont="1" applyFill="1" applyBorder="1" applyAlignment="1" applyProtection="1">
      <alignment horizontal="center" vertical="center" wrapText="1"/>
    </xf>
    <xf numFmtId="3" fontId="11" fillId="4" borderId="7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Border="1" applyAlignment="1" applyProtection="1"/>
    <xf numFmtId="0" fontId="11" fillId="0" borderId="7" xfId="2" applyFont="1" applyBorder="1" applyAlignment="1">
      <alignment horizontal="left" vertical="center" wrapText="1"/>
    </xf>
    <xf numFmtId="3" fontId="11" fillId="2" borderId="7" xfId="2" applyNumberFormat="1" applyFont="1" applyFill="1" applyBorder="1" applyAlignment="1">
      <alignment vertical="center" wrapText="1"/>
    </xf>
    <xf numFmtId="9" fontId="11" fillId="2" borderId="7" xfId="1" applyFont="1" applyFill="1" applyBorder="1" applyAlignment="1">
      <alignment vertical="center" wrapText="1"/>
    </xf>
    <xf numFmtId="3" fontId="11" fillId="0" borderId="7" xfId="2" applyNumberFormat="1" applyFont="1" applyBorder="1"/>
    <xf numFmtId="0" fontId="10" fillId="0" borderId="7" xfId="2" applyFont="1" applyBorder="1" applyAlignment="1">
      <alignment horizontal="left" vertical="center"/>
    </xf>
    <xf numFmtId="0" fontId="10" fillId="0" borderId="7" xfId="2" applyFont="1" applyBorder="1" applyAlignment="1">
      <alignment horizontal="right" vertical="center"/>
    </xf>
    <xf numFmtId="167" fontId="15" fillId="0" borderId="0" xfId="0" quotePrefix="1" applyNumberFormat="1" applyFont="1" applyAlignment="1" applyProtection="1">
      <alignment horizontal="right"/>
      <protection locked="0"/>
    </xf>
    <xf numFmtId="3" fontId="16" fillId="0" borderId="0" xfId="0" applyNumberFormat="1" applyFont="1" applyFill="1" applyBorder="1" applyAlignment="1" applyProtection="1"/>
    <xf numFmtId="3" fontId="18" fillId="0" borderId="7" xfId="0" applyNumberFormat="1" applyFont="1" applyFill="1" applyBorder="1" applyAlignment="1" applyProtection="1"/>
    <xf numFmtId="3" fontId="25" fillId="0" borderId="0" xfId="0" applyNumberFormat="1" applyFont="1" applyBorder="1" applyAlignment="1" applyProtection="1">
      <alignment horizontal="left" wrapText="1"/>
    </xf>
    <xf numFmtId="0" fontId="19" fillId="0" borderId="7" xfId="0" applyFont="1" applyBorder="1" applyAlignment="1">
      <alignment horizontal="left"/>
    </xf>
    <xf numFmtId="3" fontId="15" fillId="0" borderId="7" xfId="0" applyNumberFormat="1" applyFont="1" applyBorder="1" applyAlignment="1" applyProtection="1">
      <alignment horizontal="left"/>
      <protection locked="0"/>
    </xf>
    <xf numFmtId="0" fontId="19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User\Application%20Data\Microsoft\Excel\Finacial%20Analysis%20ASIF%20(version%20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heet"/>
      <sheetName val="Project cost"/>
      <sheetName val="Working capital"/>
      <sheetName val="Fixed cost of the project"/>
      <sheetName val="Sales estimate"/>
      <sheetName val="Earning forecast"/>
      <sheetName val="Cost of goods sold(Assumptions)"/>
      <sheetName val="Cost of goods sold"/>
      <sheetName val="Ad. and selling exp.(assump.)"/>
      <sheetName val="Gen.adm. &amp; selling exp."/>
      <sheetName val="Interest exp."/>
      <sheetName val="Loan repayment "/>
      <sheetName val="Cash flow"/>
      <sheetName val="Balance sheet"/>
      <sheetName val="Break even"/>
      <sheetName val="Financial ratios"/>
      <sheetName val="Discounted cash flow"/>
      <sheetName val="Acc. depreciation"/>
      <sheetName val="Sensitivity "/>
      <sheetName val="Unit cost"/>
      <sheetName val="Payback period"/>
      <sheetName val="GDP"/>
    </sheetNames>
    <sheetDataSet>
      <sheetData sheetId="0" refreshError="1">
        <row r="14">
          <cell r="C14" t="str">
            <v>FIXED COST OF THE PROJECT</v>
          </cell>
        </row>
        <row r="47">
          <cell r="C47" t="str">
            <v>Office Machine</v>
          </cell>
        </row>
        <row r="48">
          <cell r="C48" t="str">
            <v>Safety Equipment</v>
          </cell>
        </row>
        <row r="49">
          <cell r="C49" t="str">
            <v>Miscellaneous</v>
          </cell>
        </row>
        <row r="52">
          <cell r="C52" t="str">
            <v>Vans</v>
          </cell>
        </row>
        <row r="53">
          <cell r="C53" t="str">
            <v>Pick up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zoomScaleNormal="100" workbookViewId="0">
      <pane ySplit="9" topLeftCell="A10" activePane="bottomLeft" state="frozen"/>
      <selection pane="bottomLeft" activeCell="C10" sqref="C10"/>
    </sheetView>
  </sheetViews>
  <sheetFormatPr defaultColWidth="9.140625" defaultRowHeight="12.75"/>
  <cols>
    <col min="1" max="1" width="46.7109375" style="73" bestFit="1" customWidth="1"/>
    <col min="2" max="2" width="9.5703125" style="74" customWidth="1"/>
    <col min="3" max="3" width="9" style="74" bestFit="1" customWidth="1"/>
    <col min="4" max="4" width="9.5703125" style="74" customWidth="1"/>
    <col min="5" max="5" width="9.5703125" style="75" customWidth="1"/>
    <col min="6" max="6" width="9" style="75" bestFit="1" customWidth="1"/>
    <col min="7" max="7" width="9.42578125" style="74" bestFit="1" customWidth="1"/>
    <col min="8" max="16384" width="9.140625" style="74"/>
  </cols>
  <sheetData>
    <row r="1" spans="1:6" s="53" customFormat="1" ht="18">
      <c r="A1" s="50" t="s">
        <v>5</v>
      </c>
      <c r="B1" s="51"/>
      <c r="C1" s="51"/>
      <c r="D1" s="51"/>
      <c r="E1" s="52"/>
      <c r="F1" s="52"/>
    </row>
    <row r="2" spans="1:6" s="53" customFormat="1">
      <c r="A2" s="54" t="s">
        <v>10</v>
      </c>
      <c r="B2" s="51"/>
      <c r="C2" s="51"/>
      <c r="D2" s="51"/>
      <c r="E2" s="52"/>
      <c r="F2" s="52"/>
    </row>
    <row r="3" spans="1:6" s="53" customFormat="1" ht="7.9" customHeight="1">
      <c r="A3" s="51"/>
      <c r="B3" s="51"/>
      <c r="C3" s="51"/>
      <c r="D3" s="51"/>
      <c r="E3" s="52"/>
      <c r="F3" s="52"/>
    </row>
    <row r="4" spans="1:6" s="53" customFormat="1">
      <c r="A4" s="54" t="s">
        <v>6</v>
      </c>
      <c r="B4" s="51"/>
      <c r="C4" s="55"/>
      <c r="D4" s="54"/>
      <c r="E4" s="52"/>
      <c r="F4" s="52"/>
    </row>
    <row r="5" spans="1:6" s="53" customFormat="1" ht="7.9" customHeight="1">
      <c r="A5" s="54"/>
      <c r="B5" s="51"/>
      <c r="C5" s="55"/>
      <c r="D5" s="51"/>
      <c r="E5" s="52"/>
      <c r="F5" s="52"/>
    </row>
    <row r="6" spans="1:6" s="53" customFormat="1">
      <c r="A6" s="56" t="s">
        <v>11</v>
      </c>
      <c r="B6" s="57" t="str">
        <f>IF(D19=0,"-",#REF!/D19)</f>
        <v>-</v>
      </c>
      <c r="C6" s="55"/>
      <c r="D6" s="51"/>
      <c r="E6" s="52"/>
      <c r="F6" s="52"/>
    </row>
    <row r="7" spans="1:6" s="53" customFormat="1">
      <c r="A7" s="58" t="s">
        <v>12</v>
      </c>
      <c r="B7" s="59" t="str">
        <f>IF(D19=0,"-",#REF!/D19)</f>
        <v>-</v>
      </c>
      <c r="C7" s="55"/>
      <c r="D7" s="51"/>
      <c r="E7" s="52"/>
      <c r="F7" s="52"/>
    </row>
    <row r="8" spans="1:6" s="53" customFormat="1" ht="7.9" customHeight="1">
      <c r="A8" s="51"/>
      <c r="B8" s="51"/>
      <c r="C8" s="51"/>
      <c r="D8" s="51"/>
      <c r="E8" s="52"/>
      <c r="F8" s="52"/>
    </row>
    <row r="9" spans="1:6" s="60" customFormat="1" ht="34.5" customHeight="1">
      <c r="A9" s="1"/>
      <c r="B9" s="61" t="s">
        <v>63</v>
      </c>
      <c r="C9" s="62" t="s">
        <v>64</v>
      </c>
      <c r="D9" s="62" t="s">
        <v>65</v>
      </c>
      <c r="E9" s="62" t="s">
        <v>66</v>
      </c>
      <c r="F9" s="63" t="s">
        <v>67</v>
      </c>
    </row>
    <row r="10" spans="1:6" s="60" customFormat="1" ht="15.75" customHeight="1">
      <c r="A10" s="64" t="s">
        <v>68</v>
      </c>
      <c r="B10" s="61"/>
      <c r="C10" s="140"/>
      <c r="D10" s="140"/>
      <c r="E10" s="140"/>
      <c r="F10" s="140"/>
    </row>
    <row r="11" spans="1:6" s="60" customFormat="1" ht="15.75" customHeight="1">
      <c r="A11" s="64" t="s">
        <v>69</v>
      </c>
      <c r="B11" s="61"/>
      <c r="C11" s="140"/>
      <c r="D11" s="140"/>
      <c r="E11" s="140"/>
      <c r="F11" s="140"/>
    </row>
    <row r="12" spans="1:6" s="60" customFormat="1" ht="15.75" customHeight="1">
      <c r="A12" s="64" t="s">
        <v>70</v>
      </c>
      <c r="B12" s="61"/>
      <c r="C12" s="140"/>
      <c r="D12" s="140"/>
      <c r="E12" s="140"/>
      <c r="F12" s="140"/>
    </row>
    <row r="13" spans="1:6" s="60" customFormat="1" ht="15.75" customHeight="1"/>
    <row r="14" spans="1:6" s="65" customFormat="1" ht="12">
      <c r="A14" s="64" t="str">
        <f>'Year 1 P&amp;L Statement'!A3</f>
        <v>Sales Revenue</v>
      </c>
      <c r="B14" s="6"/>
      <c r="C14" s="88"/>
      <c r="D14" s="6"/>
      <c r="E14" s="7"/>
      <c r="F14" s="7"/>
    </row>
    <row r="15" spans="1:6" s="65" customFormat="1" ht="12">
      <c r="A15" s="66" t="str">
        <f>'Year 1 P&amp;L Statement'!$A6</f>
        <v xml:space="preserve">Projected Sales Revenue </v>
      </c>
      <c r="B15" s="8">
        <f>'Year 1 P&amp;L Statement'!V6</f>
        <v>0</v>
      </c>
      <c r="C15" s="8">
        <f>'Revenue Growth Projections'!V22</f>
        <v>0</v>
      </c>
      <c r="D15" s="8">
        <f>'Revenue Growth Projections'!V37</f>
        <v>0</v>
      </c>
      <c r="E15" s="8">
        <f>'Revenue Growth Projections'!V52</f>
        <v>0</v>
      </c>
      <c r="F15" s="8">
        <f>'Revenue Growth Projections'!V67</f>
        <v>0</v>
      </c>
    </row>
    <row r="16" spans="1:6" s="65" customFormat="1" ht="12">
      <c r="A16" s="66" t="str">
        <f>'Year 1 P&amp;L Statement'!A9</f>
        <v>(-) Adjustment of  VAT Payment</v>
      </c>
      <c r="B16" s="8">
        <f>'Year 1 P&amp;L Statement'!V9</f>
        <v>0</v>
      </c>
      <c r="C16" s="8">
        <f>'Revenue Growth Projections'!V25</f>
        <v>0</v>
      </c>
      <c r="D16" s="8">
        <f>'Revenue Growth Projections'!V40</f>
        <v>0</v>
      </c>
      <c r="E16" s="8">
        <f>'Revenue Growth Projections'!V55</f>
        <v>0</v>
      </c>
      <c r="F16" s="8">
        <f>'Revenue Growth Projections'!V70</f>
        <v>0</v>
      </c>
    </row>
    <row r="17" spans="1:6" s="65" customFormat="1" ht="12">
      <c r="A17" s="8"/>
      <c r="B17" s="8"/>
      <c r="C17" s="8"/>
      <c r="D17" s="8"/>
      <c r="E17" s="67"/>
      <c r="F17" s="67"/>
    </row>
    <row r="18" spans="1:6" s="65" customFormat="1" ht="12">
      <c r="A18" s="66" t="s">
        <v>24</v>
      </c>
      <c r="B18" s="8">
        <f>B15-B16</f>
        <v>0</v>
      </c>
      <c r="C18" s="8">
        <f t="shared" ref="C18:F18" si="0">C15-C16</f>
        <v>0</v>
      </c>
      <c r="D18" s="8">
        <f t="shared" si="0"/>
        <v>0</v>
      </c>
      <c r="E18" s="8">
        <f t="shared" si="0"/>
        <v>0</v>
      </c>
      <c r="F18" s="8">
        <f t="shared" si="0"/>
        <v>0</v>
      </c>
    </row>
    <row r="19" spans="1:6" s="65" customFormat="1" ht="12">
      <c r="A19" s="66"/>
      <c r="B19" s="8"/>
      <c r="C19" s="8"/>
      <c r="D19" s="8"/>
      <c r="E19" s="67"/>
      <c r="F19" s="67"/>
    </row>
    <row r="20" spans="1:6" s="65" customFormat="1" ht="8.25" customHeight="1">
      <c r="A20" s="68"/>
      <c r="B20" s="6"/>
      <c r="C20" s="6"/>
      <c r="D20" s="6"/>
      <c r="E20" s="7"/>
      <c r="F20" s="7"/>
    </row>
    <row r="21" spans="1:6" s="65" customFormat="1" ht="12">
      <c r="A21" s="64" t="s">
        <v>87</v>
      </c>
      <c r="B21" s="6"/>
      <c r="C21" s="6"/>
      <c r="D21" s="6"/>
      <c r="E21" s="7"/>
      <c r="F21" s="7"/>
    </row>
    <row r="22" spans="1:6" s="65" customFormat="1" ht="12">
      <c r="A22" s="66" t="s">
        <v>83</v>
      </c>
      <c r="B22" s="8">
        <f>'Year 1 P&amp;L Statement'!V18</f>
        <v>0</v>
      </c>
      <c r="C22" s="8">
        <f>B22+(B22*C$12)</f>
        <v>0</v>
      </c>
      <c r="D22" s="8">
        <f t="shared" ref="D22:F22" si="1">C22+(C22*D$12)</f>
        <v>0</v>
      </c>
      <c r="E22" s="8">
        <f t="shared" si="1"/>
        <v>0</v>
      </c>
      <c r="F22" s="8">
        <f t="shared" si="1"/>
        <v>0</v>
      </c>
    </row>
    <row r="23" spans="1:6" s="65" customFormat="1" ht="12">
      <c r="A23" s="66" t="s">
        <v>109</v>
      </c>
      <c r="B23" s="8">
        <f>'Year 1 P&amp;L Statement'!V21</f>
        <v>0</v>
      </c>
      <c r="C23" s="8"/>
      <c r="D23" s="8"/>
      <c r="E23" s="8"/>
      <c r="F23" s="8"/>
    </row>
    <row r="24" spans="1:6" s="65" customFormat="1" ht="12">
      <c r="A24" s="66" t="s">
        <v>110</v>
      </c>
      <c r="B24" s="8">
        <f>'Year 1 P&amp;L Statement'!V22</f>
        <v>0</v>
      </c>
      <c r="C24" s="8">
        <f t="shared" ref="C24:F27" si="2">B24+(B24*C$12)</f>
        <v>0</v>
      </c>
      <c r="D24" s="8">
        <f t="shared" si="2"/>
        <v>0</v>
      </c>
      <c r="E24" s="8">
        <f t="shared" si="2"/>
        <v>0</v>
      </c>
      <c r="F24" s="8">
        <f t="shared" si="2"/>
        <v>0</v>
      </c>
    </row>
    <row r="25" spans="1:6" s="65" customFormat="1" ht="12">
      <c r="A25" s="66" t="s">
        <v>76</v>
      </c>
      <c r="B25" s="8">
        <f>'Year 1 P&amp;L Statement'!V23</f>
        <v>0</v>
      </c>
      <c r="C25" s="8">
        <f t="shared" si="2"/>
        <v>0</v>
      </c>
      <c r="D25" s="8">
        <f t="shared" si="2"/>
        <v>0</v>
      </c>
      <c r="E25" s="8">
        <f t="shared" si="2"/>
        <v>0</v>
      </c>
      <c r="F25" s="8">
        <f t="shared" si="2"/>
        <v>0</v>
      </c>
    </row>
    <row r="26" spans="1:6" s="65" customFormat="1" ht="12">
      <c r="A26" s="66" t="s">
        <v>147</v>
      </c>
      <c r="B26" s="8">
        <f>'Year 1 P&amp;L Statement'!V24</f>
        <v>0</v>
      </c>
      <c r="C26" s="8">
        <f>B26</f>
        <v>0</v>
      </c>
      <c r="D26" s="8">
        <f t="shared" ref="D26:F26" si="3">C26</f>
        <v>0</v>
      </c>
      <c r="E26" s="8">
        <f t="shared" si="3"/>
        <v>0</v>
      </c>
      <c r="F26" s="8">
        <f t="shared" si="3"/>
        <v>0</v>
      </c>
    </row>
    <row r="27" spans="1:6" s="65" customFormat="1" ht="12">
      <c r="A27" s="66" t="s">
        <v>148</v>
      </c>
      <c r="B27" s="8">
        <f>'Year 1 P&amp;L Statement'!V25</f>
        <v>0</v>
      </c>
      <c r="C27" s="8">
        <f t="shared" si="2"/>
        <v>0</v>
      </c>
      <c r="D27" s="8">
        <f t="shared" si="2"/>
        <v>0</v>
      </c>
      <c r="E27" s="8">
        <f t="shared" si="2"/>
        <v>0</v>
      </c>
      <c r="F27" s="8">
        <f t="shared" si="2"/>
        <v>0</v>
      </c>
    </row>
    <row r="28" spans="1:6" s="65" customFormat="1" ht="12">
      <c r="A28" s="66"/>
      <c r="B28" s="8"/>
      <c r="C28" s="8"/>
      <c r="D28" s="8"/>
      <c r="E28" s="67"/>
      <c r="F28" s="67"/>
    </row>
    <row r="29" spans="1:6" s="65" customFormat="1" ht="12">
      <c r="A29" s="76" t="s">
        <v>81</v>
      </c>
      <c r="B29" s="8">
        <f>SUM(B22:B27)</f>
        <v>0</v>
      </c>
      <c r="C29" s="8">
        <f>SUM(C22:C27)</f>
        <v>0</v>
      </c>
      <c r="D29" s="8">
        <f>SUM(D22:D27)</f>
        <v>0</v>
      </c>
      <c r="E29" s="8">
        <f>SUM(E22:E27)</f>
        <v>0</v>
      </c>
      <c r="F29" s="8">
        <f>SUM(F22:F27)</f>
        <v>0</v>
      </c>
    </row>
    <row r="30" spans="1:6" s="65" customFormat="1" ht="12">
      <c r="A30" s="69"/>
      <c r="B30" s="8"/>
      <c r="C30" s="8"/>
      <c r="D30" s="8"/>
      <c r="E30" s="67"/>
      <c r="F30" s="67"/>
    </row>
    <row r="31" spans="1:6" s="65" customFormat="1" ht="12">
      <c r="A31" s="76" t="s">
        <v>84</v>
      </c>
      <c r="B31" s="8">
        <f>(B18-B29)</f>
        <v>0</v>
      </c>
      <c r="C31" s="8">
        <f>(C18-C29)</f>
        <v>0</v>
      </c>
      <c r="D31" s="8">
        <f>(D18-D29)</f>
        <v>0</v>
      </c>
      <c r="E31" s="8">
        <f>(E18-E29)</f>
        <v>0</v>
      </c>
      <c r="F31" s="8">
        <f>(F18-F29)</f>
        <v>0</v>
      </c>
    </row>
    <row r="32" spans="1:6" s="65" customFormat="1" ht="12">
      <c r="A32" s="137"/>
      <c r="B32" s="135"/>
      <c r="C32" s="135"/>
      <c r="D32" s="135"/>
      <c r="E32" s="136"/>
      <c r="F32" s="136"/>
    </row>
    <row r="33" spans="1:7" s="65" customFormat="1" ht="12">
      <c r="A33" s="132"/>
      <c r="B33" s="6"/>
      <c r="C33" s="6"/>
      <c r="D33" s="6"/>
      <c r="E33" s="133"/>
      <c r="F33" s="133"/>
      <c r="G33" s="134"/>
    </row>
    <row r="34" spans="1:7" s="65" customFormat="1" ht="12">
      <c r="A34" s="132"/>
      <c r="B34" s="6"/>
      <c r="C34" s="6"/>
      <c r="D34" s="6"/>
      <c r="E34" s="133"/>
      <c r="F34" s="133"/>
      <c r="G34" s="134"/>
    </row>
    <row r="35" spans="1:7" s="65" customFormat="1" ht="12">
      <c r="A35" s="68"/>
      <c r="B35" s="6"/>
      <c r="C35" s="6"/>
      <c r="D35" s="6"/>
      <c r="E35" s="133"/>
      <c r="F35" s="133"/>
      <c r="G35" s="134"/>
    </row>
    <row r="36" spans="1:7" s="65" customFormat="1" ht="12">
      <c r="A36" s="68"/>
      <c r="B36" s="6"/>
      <c r="C36" s="6"/>
      <c r="D36" s="6"/>
      <c r="E36" s="133"/>
      <c r="F36" s="133"/>
      <c r="G36" s="134"/>
    </row>
    <row r="37" spans="1:7" s="65" customFormat="1" ht="12">
      <c r="A37" s="68"/>
      <c r="B37" s="6"/>
      <c r="C37" s="6"/>
      <c r="D37" s="6"/>
      <c r="E37" s="133"/>
      <c r="F37" s="133"/>
      <c r="G37" s="134"/>
    </row>
    <row r="38" spans="1:7" s="71" customFormat="1" ht="11.25">
      <c r="A38" s="70"/>
      <c r="E38" s="72"/>
      <c r="F38" s="72"/>
    </row>
  </sheetData>
  <phoneticPr fontId="0" type="noConversion"/>
  <printOptions horizontalCentered="1" verticalCentered="1"/>
  <pageMargins left="0.5" right="0.5" top="0.5" bottom="0.5" header="0" footer="0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4"/>
  <sheetViews>
    <sheetView zoomScaleNormal="100" workbookViewId="0">
      <selection activeCell="V24" sqref="V24"/>
    </sheetView>
  </sheetViews>
  <sheetFormatPr defaultRowHeight="12.75"/>
  <cols>
    <col min="1" max="1" width="35.42578125" bestFit="1" customWidth="1"/>
    <col min="2" max="4" width="7.5703125" bestFit="1" customWidth="1"/>
    <col min="5" max="6" width="7.5703125" customWidth="1"/>
    <col min="7" max="10" width="7.5703125" hidden="1" customWidth="1"/>
    <col min="11" max="21" width="8.42578125" hidden="1" customWidth="1"/>
    <col min="22" max="22" width="9.7109375" bestFit="1" customWidth="1"/>
  </cols>
  <sheetData>
    <row r="1" spans="1:22">
      <c r="A1" s="26" t="s">
        <v>138</v>
      </c>
    </row>
    <row r="2" spans="1:22">
      <c r="A2" s="2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</row>
    <row r="3" spans="1:22" s="129" customFormat="1" ht="15">
      <c r="A3" s="130" t="s">
        <v>8</v>
      </c>
      <c r="B3" s="131" t="s">
        <v>34</v>
      </c>
      <c r="C3" s="131" t="s">
        <v>35</v>
      </c>
      <c r="D3" s="131" t="s">
        <v>36</v>
      </c>
      <c r="E3" s="131" t="s">
        <v>135</v>
      </c>
      <c r="F3" s="131" t="s">
        <v>136</v>
      </c>
      <c r="G3" s="131" t="s">
        <v>159</v>
      </c>
      <c r="H3" s="131" t="s">
        <v>160</v>
      </c>
      <c r="I3" s="131" t="s">
        <v>161</v>
      </c>
      <c r="J3" s="131" t="s">
        <v>162</v>
      </c>
      <c r="K3" s="131" t="s">
        <v>163</v>
      </c>
      <c r="L3" s="131" t="s">
        <v>164</v>
      </c>
      <c r="M3" s="131" t="s">
        <v>165</v>
      </c>
      <c r="N3" s="131" t="s">
        <v>166</v>
      </c>
      <c r="O3" s="131" t="s">
        <v>167</v>
      </c>
      <c r="P3" s="131" t="s">
        <v>168</v>
      </c>
      <c r="Q3" s="131" t="s">
        <v>169</v>
      </c>
      <c r="R3" s="131" t="s">
        <v>170</v>
      </c>
      <c r="S3" s="131" t="s">
        <v>171</v>
      </c>
      <c r="T3" s="131" t="s">
        <v>172</v>
      </c>
      <c r="U3" s="131" t="s">
        <v>173</v>
      </c>
      <c r="V3" s="47" t="s">
        <v>62</v>
      </c>
    </row>
    <row r="4" spans="1:22" ht="15">
      <c r="A4" s="29" t="s">
        <v>134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48"/>
    </row>
    <row r="5" spans="1:22" ht="15">
      <c r="A5" s="31" t="s">
        <v>133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48"/>
    </row>
    <row r="6" spans="1:22" ht="15">
      <c r="A6" s="32" t="s">
        <v>33</v>
      </c>
      <c r="B6" s="28">
        <f>B4*B5</f>
        <v>0</v>
      </c>
      <c r="C6" s="28">
        <f t="shared" ref="C6:U6" si="0">C4*C5</f>
        <v>0</v>
      </c>
      <c r="D6" s="28">
        <f t="shared" si="0"/>
        <v>0</v>
      </c>
      <c r="E6" s="28">
        <f t="shared" si="0"/>
        <v>0</v>
      </c>
      <c r="F6" s="28">
        <f t="shared" si="0"/>
        <v>0</v>
      </c>
      <c r="G6" s="28">
        <f t="shared" si="0"/>
        <v>0</v>
      </c>
      <c r="H6" s="28">
        <f t="shared" si="0"/>
        <v>0</v>
      </c>
      <c r="I6" s="28">
        <f t="shared" si="0"/>
        <v>0</v>
      </c>
      <c r="J6" s="28">
        <f t="shared" si="0"/>
        <v>0</v>
      </c>
      <c r="K6" s="28">
        <f t="shared" si="0"/>
        <v>0</v>
      </c>
      <c r="L6" s="28">
        <f t="shared" si="0"/>
        <v>0</v>
      </c>
      <c r="M6" s="28">
        <f t="shared" si="0"/>
        <v>0</v>
      </c>
      <c r="N6" s="28">
        <f t="shared" si="0"/>
        <v>0</v>
      </c>
      <c r="O6" s="28">
        <f t="shared" si="0"/>
        <v>0</v>
      </c>
      <c r="P6" s="28">
        <f t="shared" si="0"/>
        <v>0</v>
      </c>
      <c r="Q6" s="28">
        <f t="shared" si="0"/>
        <v>0</v>
      </c>
      <c r="R6" s="28">
        <f t="shared" si="0"/>
        <v>0</v>
      </c>
      <c r="S6" s="28">
        <f t="shared" si="0"/>
        <v>0</v>
      </c>
      <c r="T6" s="28">
        <f t="shared" si="0"/>
        <v>0</v>
      </c>
      <c r="U6" s="28">
        <f t="shared" si="0"/>
        <v>0</v>
      </c>
      <c r="V6" s="138">
        <f>SUM(B6:U6)</f>
        <v>0</v>
      </c>
    </row>
    <row r="7" spans="1:2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39"/>
    </row>
    <row r="8" spans="1:22" ht="15">
      <c r="A8" s="33" t="s">
        <v>37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138"/>
    </row>
    <row r="9" spans="1:22" ht="15">
      <c r="A9" s="33" t="s">
        <v>23</v>
      </c>
      <c r="B9" s="28">
        <f>B6*B8</f>
        <v>0</v>
      </c>
      <c r="C9" s="28">
        <f t="shared" ref="C9:U9" si="1">C6*C8</f>
        <v>0</v>
      </c>
      <c r="D9" s="28">
        <f t="shared" si="1"/>
        <v>0</v>
      </c>
      <c r="E9" s="28">
        <f t="shared" si="1"/>
        <v>0</v>
      </c>
      <c r="F9" s="28">
        <f t="shared" si="1"/>
        <v>0</v>
      </c>
      <c r="G9" s="28">
        <f t="shared" si="1"/>
        <v>0</v>
      </c>
      <c r="H9" s="28">
        <f t="shared" si="1"/>
        <v>0</v>
      </c>
      <c r="I9" s="28">
        <f t="shared" si="1"/>
        <v>0</v>
      </c>
      <c r="J9" s="28">
        <f t="shared" si="1"/>
        <v>0</v>
      </c>
      <c r="K9" s="28">
        <f t="shared" si="1"/>
        <v>0</v>
      </c>
      <c r="L9" s="28">
        <f t="shared" si="1"/>
        <v>0</v>
      </c>
      <c r="M9" s="28">
        <f t="shared" si="1"/>
        <v>0</v>
      </c>
      <c r="N9" s="28">
        <f t="shared" si="1"/>
        <v>0</v>
      </c>
      <c r="O9" s="28">
        <f t="shared" si="1"/>
        <v>0</v>
      </c>
      <c r="P9" s="28">
        <f t="shared" si="1"/>
        <v>0</v>
      </c>
      <c r="Q9" s="28">
        <f t="shared" si="1"/>
        <v>0</v>
      </c>
      <c r="R9" s="28">
        <f t="shared" si="1"/>
        <v>0</v>
      </c>
      <c r="S9" s="28">
        <f t="shared" si="1"/>
        <v>0</v>
      </c>
      <c r="T9" s="28">
        <f t="shared" si="1"/>
        <v>0</v>
      </c>
      <c r="U9" s="28">
        <f t="shared" si="1"/>
        <v>0</v>
      </c>
      <c r="V9" s="138">
        <f>SUM(B9:D9)</f>
        <v>0</v>
      </c>
    </row>
    <row r="10" spans="1:2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139"/>
    </row>
    <row r="11" spans="1:22" ht="15">
      <c r="A11" s="32" t="s">
        <v>24</v>
      </c>
      <c r="B11" s="28">
        <f>B6-B9</f>
        <v>0</v>
      </c>
      <c r="C11" s="28">
        <f t="shared" ref="C11:U11" si="2">C6-C9</f>
        <v>0</v>
      </c>
      <c r="D11" s="28">
        <f t="shared" si="2"/>
        <v>0</v>
      </c>
      <c r="E11" s="28">
        <f t="shared" si="2"/>
        <v>0</v>
      </c>
      <c r="F11" s="28">
        <f t="shared" si="2"/>
        <v>0</v>
      </c>
      <c r="G11" s="28">
        <f t="shared" si="2"/>
        <v>0</v>
      </c>
      <c r="H11" s="28">
        <f t="shared" si="2"/>
        <v>0</v>
      </c>
      <c r="I11" s="28">
        <f t="shared" si="2"/>
        <v>0</v>
      </c>
      <c r="J11" s="28">
        <f t="shared" si="2"/>
        <v>0</v>
      </c>
      <c r="K11" s="28">
        <f t="shared" si="2"/>
        <v>0</v>
      </c>
      <c r="L11" s="28">
        <f t="shared" si="2"/>
        <v>0</v>
      </c>
      <c r="M11" s="28">
        <f t="shared" si="2"/>
        <v>0</v>
      </c>
      <c r="N11" s="28">
        <f t="shared" si="2"/>
        <v>0</v>
      </c>
      <c r="O11" s="28">
        <f t="shared" si="2"/>
        <v>0</v>
      </c>
      <c r="P11" s="28">
        <f t="shared" si="2"/>
        <v>0</v>
      </c>
      <c r="Q11" s="28">
        <f t="shared" si="2"/>
        <v>0</v>
      </c>
      <c r="R11" s="28">
        <f t="shared" si="2"/>
        <v>0</v>
      </c>
      <c r="S11" s="28">
        <f t="shared" si="2"/>
        <v>0</v>
      </c>
      <c r="T11" s="28">
        <f t="shared" si="2"/>
        <v>0</v>
      </c>
      <c r="U11" s="28">
        <f t="shared" si="2"/>
        <v>0</v>
      </c>
      <c r="V11" s="138">
        <f>SUM(B11:U11)</f>
        <v>0</v>
      </c>
    </row>
    <row r="12" spans="1:22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139"/>
    </row>
    <row r="13" spans="1:22" s="129" customFormat="1" ht="15">
      <c r="A13" s="130" t="s">
        <v>78</v>
      </c>
      <c r="B13" s="141" t="str">
        <f>B3</f>
        <v>Product 1</v>
      </c>
      <c r="C13" s="141" t="str">
        <f t="shared" ref="C13:U13" si="3">C3</f>
        <v>Product 2</v>
      </c>
      <c r="D13" s="141" t="str">
        <f t="shared" si="3"/>
        <v>Product 3</v>
      </c>
      <c r="E13" s="141" t="str">
        <f t="shared" si="3"/>
        <v>Product 4</v>
      </c>
      <c r="F13" s="141" t="str">
        <f t="shared" si="3"/>
        <v>Product 5</v>
      </c>
      <c r="G13" s="48" t="str">
        <f t="shared" si="3"/>
        <v>Product 6</v>
      </c>
      <c r="H13" s="48" t="str">
        <f t="shared" si="3"/>
        <v>Product 7</v>
      </c>
      <c r="I13" s="48" t="str">
        <f t="shared" si="3"/>
        <v>Product 8</v>
      </c>
      <c r="J13" s="48" t="str">
        <f t="shared" si="3"/>
        <v>Product 9</v>
      </c>
      <c r="K13" s="48" t="str">
        <f t="shared" si="3"/>
        <v>Product 10</v>
      </c>
      <c r="L13" s="48" t="str">
        <f t="shared" si="3"/>
        <v>Product 11</v>
      </c>
      <c r="M13" s="48" t="str">
        <f t="shared" si="3"/>
        <v>Product 12</v>
      </c>
      <c r="N13" s="48" t="str">
        <f t="shared" si="3"/>
        <v>Product 13</v>
      </c>
      <c r="O13" s="48" t="str">
        <f t="shared" si="3"/>
        <v>Product 14</v>
      </c>
      <c r="P13" s="48" t="str">
        <f t="shared" si="3"/>
        <v>Product 15</v>
      </c>
      <c r="Q13" s="48" t="str">
        <f t="shared" si="3"/>
        <v>Product 16</v>
      </c>
      <c r="R13" s="48" t="str">
        <f t="shared" si="3"/>
        <v>Product 17</v>
      </c>
      <c r="S13" s="48" t="str">
        <f t="shared" si="3"/>
        <v>Product 18</v>
      </c>
      <c r="T13" s="48" t="str">
        <f t="shared" si="3"/>
        <v>Product 19</v>
      </c>
      <c r="U13" s="48" t="str">
        <f t="shared" si="3"/>
        <v>Product 20</v>
      </c>
      <c r="V13" s="138"/>
    </row>
    <row r="14" spans="1:22" ht="15">
      <c r="A14" s="29" t="s">
        <v>86</v>
      </c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38"/>
    </row>
    <row r="15" spans="1:22" ht="15">
      <c r="A15" s="31" t="s">
        <v>131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38"/>
    </row>
    <row r="16" spans="1:22" ht="15">
      <c r="A16" s="32" t="s">
        <v>79</v>
      </c>
      <c r="B16" s="28">
        <f>B14+B15</f>
        <v>0</v>
      </c>
      <c r="C16" s="28">
        <f t="shared" ref="C16:U16" si="4">C14+C15</f>
        <v>0</v>
      </c>
      <c r="D16" s="28">
        <f t="shared" si="4"/>
        <v>0</v>
      </c>
      <c r="E16" s="28">
        <f>E14+E15</f>
        <v>0</v>
      </c>
      <c r="F16" s="28">
        <f t="shared" si="4"/>
        <v>0</v>
      </c>
      <c r="G16" s="28">
        <f t="shared" si="4"/>
        <v>0</v>
      </c>
      <c r="H16" s="28">
        <f t="shared" si="4"/>
        <v>0</v>
      </c>
      <c r="I16" s="28">
        <f t="shared" si="4"/>
        <v>0</v>
      </c>
      <c r="J16" s="28">
        <f t="shared" si="4"/>
        <v>0</v>
      </c>
      <c r="K16" s="28">
        <f t="shared" si="4"/>
        <v>0</v>
      </c>
      <c r="L16" s="28">
        <f t="shared" si="4"/>
        <v>0</v>
      </c>
      <c r="M16" s="28">
        <f t="shared" si="4"/>
        <v>0</v>
      </c>
      <c r="N16" s="28">
        <f t="shared" si="4"/>
        <v>0</v>
      </c>
      <c r="O16" s="28">
        <f t="shared" si="4"/>
        <v>0</v>
      </c>
      <c r="P16" s="28">
        <f t="shared" si="4"/>
        <v>0</v>
      </c>
      <c r="Q16" s="28">
        <f t="shared" si="4"/>
        <v>0</v>
      </c>
      <c r="R16" s="28">
        <f t="shared" si="4"/>
        <v>0</v>
      </c>
      <c r="S16" s="28">
        <f t="shared" si="4"/>
        <v>0</v>
      </c>
      <c r="T16" s="28">
        <f t="shared" si="4"/>
        <v>0</v>
      </c>
      <c r="U16" s="28">
        <f t="shared" si="4"/>
        <v>0</v>
      </c>
      <c r="V16" s="138">
        <f>SUM(B16:U16)</f>
        <v>0</v>
      </c>
    </row>
    <row r="17" spans="1:22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139"/>
    </row>
    <row r="18" spans="1:22" ht="15">
      <c r="A18" s="32" t="s">
        <v>85</v>
      </c>
      <c r="B18" s="28">
        <f>B16*B5</f>
        <v>0</v>
      </c>
      <c r="C18" s="28">
        <f t="shared" ref="C18:U18" si="5">C16*C5</f>
        <v>0</v>
      </c>
      <c r="D18" s="28">
        <f t="shared" si="5"/>
        <v>0</v>
      </c>
      <c r="E18" s="28">
        <f t="shared" si="5"/>
        <v>0</v>
      </c>
      <c r="F18" s="28">
        <f t="shared" si="5"/>
        <v>0</v>
      </c>
      <c r="G18" s="28">
        <f t="shared" si="5"/>
        <v>0</v>
      </c>
      <c r="H18" s="28">
        <f t="shared" si="5"/>
        <v>0</v>
      </c>
      <c r="I18" s="28">
        <f t="shared" si="5"/>
        <v>0</v>
      </c>
      <c r="J18" s="28">
        <f t="shared" si="5"/>
        <v>0</v>
      </c>
      <c r="K18" s="28">
        <f t="shared" si="5"/>
        <v>0</v>
      </c>
      <c r="L18" s="28">
        <f t="shared" si="5"/>
        <v>0</v>
      </c>
      <c r="M18" s="28">
        <f t="shared" si="5"/>
        <v>0</v>
      </c>
      <c r="N18" s="28">
        <f t="shared" si="5"/>
        <v>0</v>
      </c>
      <c r="O18" s="28">
        <f t="shared" si="5"/>
        <v>0</v>
      </c>
      <c r="P18" s="28">
        <f t="shared" si="5"/>
        <v>0</v>
      </c>
      <c r="Q18" s="28">
        <f t="shared" si="5"/>
        <v>0</v>
      </c>
      <c r="R18" s="28">
        <f t="shared" si="5"/>
        <v>0</v>
      </c>
      <c r="S18" s="28">
        <f t="shared" si="5"/>
        <v>0</v>
      </c>
      <c r="T18" s="28">
        <f t="shared" si="5"/>
        <v>0</v>
      </c>
      <c r="U18" s="28">
        <f t="shared" si="5"/>
        <v>0</v>
      </c>
      <c r="V18" s="138">
        <f>SUM(B18:U18)</f>
        <v>0</v>
      </c>
    </row>
    <row r="19" spans="1:22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ht="15">
      <c r="A20" s="46" t="s">
        <v>80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</row>
    <row r="21" spans="1:22">
      <c r="A21" s="154" t="s">
        <v>109</v>
      </c>
      <c r="B21" s="154"/>
      <c r="C21" s="154"/>
      <c r="D21" s="154"/>
      <c r="E21" s="115"/>
      <c r="F21" s="115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80">
        <f>'Publicity and Advertising'!B10</f>
        <v>0</v>
      </c>
    </row>
    <row r="22" spans="1:22">
      <c r="A22" s="154" t="s">
        <v>110</v>
      </c>
      <c r="B22" s="154"/>
      <c r="C22" s="154"/>
      <c r="D22" s="154"/>
      <c r="E22" s="115"/>
      <c r="F22" s="115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80">
        <f>'Publicity and Advertising'!B41</f>
        <v>0</v>
      </c>
    </row>
    <row r="23" spans="1:22">
      <c r="A23" s="154" t="s">
        <v>76</v>
      </c>
      <c r="B23" s="154"/>
      <c r="C23" s="154"/>
      <c r="D23" s="154"/>
      <c r="E23" s="115"/>
      <c r="F23" s="115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80">
        <f>'Organization and Personnel'!E20</f>
        <v>0</v>
      </c>
    </row>
    <row r="24" spans="1:22">
      <c r="A24" s="154" t="s">
        <v>111</v>
      </c>
      <c r="B24" s="154"/>
      <c r="C24" s="154"/>
      <c r="D24" s="154"/>
      <c r="E24" s="115"/>
      <c r="F24" s="115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80">
        <f>'Depreciation Costs'!G83</f>
        <v>0</v>
      </c>
    </row>
    <row r="25" spans="1:22">
      <c r="A25" s="154" t="s">
        <v>148</v>
      </c>
      <c r="B25" s="154"/>
      <c r="C25" s="154"/>
      <c r="D25" s="154"/>
      <c r="E25" s="115"/>
      <c r="F25" s="115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80">
        <f>'Indirect Costs'!D14</f>
        <v>0</v>
      </c>
    </row>
    <row r="26" spans="1:22">
      <c r="A26" s="16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16"/>
    </row>
    <row r="27" spans="1:22" ht="15">
      <c r="A27" s="155" t="s">
        <v>81</v>
      </c>
      <c r="B27" s="155"/>
      <c r="C27" s="155"/>
      <c r="D27" s="155"/>
      <c r="E27" s="116"/>
      <c r="F27" s="116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28">
        <f>V18+V22+V23+V21+V25+V24</f>
        <v>0</v>
      </c>
    </row>
    <row r="28" spans="1:22" ht="15">
      <c r="A28" s="23"/>
      <c r="V28" s="7"/>
    </row>
    <row r="29" spans="1:22" ht="15">
      <c r="A29" s="153" t="s">
        <v>82</v>
      </c>
      <c r="B29" s="153"/>
      <c r="C29" s="153"/>
      <c r="D29" s="153"/>
      <c r="E29" s="114"/>
      <c r="F29" s="114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81">
        <f>V11-V27</f>
        <v>0</v>
      </c>
    </row>
    <row r="30" spans="1:22" ht="15">
      <c r="A30" s="24"/>
    </row>
    <row r="31" spans="1:22">
      <c r="A31" s="152" t="s">
        <v>174</v>
      </c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  <c r="U31" s="152"/>
      <c r="V31" s="152"/>
    </row>
    <row r="32" spans="1:22" ht="15">
      <c r="A32" s="24"/>
    </row>
    <row r="33" spans="1:1" ht="15">
      <c r="A33" s="24"/>
    </row>
    <row r="34" spans="1:1" ht="15">
      <c r="A34" s="24"/>
    </row>
  </sheetData>
  <mergeCells count="8">
    <mergeCell ref="A31:V31"/>
    <mergeCell ref="A29:D29"/>
    <mergeCell ref="A22:D22"/>
    <mergeCell ref="A23:D23"/>
    <mergeCell ref="A21:D21"/>
    <mergeCell ref="A27:D27"/>
    <mergeCell ref="A25:D25"/>
    <mergeCell ref="A24:D24"/>
  </mergeCells>
  <pageMargins left="0.7" right="0.7" top="0.75" bottom="0.75" header="0.3" footer="0.3"/>
  <pageSetup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zoomScaleNormal="100" workbookViewId="0">
      <selection activeCell="B41" sqref="B41"/>
    </sheetView>
  </sheetViews>
  <sheetFormatPr defaultRowHeight="12.75"/>
  <cols>
    <col min="1" max="1" width="49.5703125" bestFit="1" customWidth="1"/>
    <col min="2" max="2" width="11.5703125" style="113" customWidth="1"/>
  </cols>
  <sheetData>
    <row r="1" spans="1:6">
      <c r="A1" s="11" t="s">
        <v>153</v>
      </c>
      <c r="B1" s="10"/>
      <c r="C1" s="10"/>
      <c r="D1" s="10"/>
      <c r="E1" s="10"/>
      <c r="F1" s="10"/>
    </row>
    <row r="2" spans="1:6">
      <c r="A2" s="11"/>
      <c r="B2" s="10"/>
      <c r="C2" s="10"/>
      <c r="D2" s="10"/>
      <c r="E2" s="10"/>
      <c r="F2" s="10"/>
    </row>
    <row r="3" spans="1:6">
      <c r="A3" s="104" t="s">
        <v>74</v>
      </c>
      <c r="B3" s="18"/>
      <c r="C3" s="18"/>
      <c r="D3" s="18"/>
    </row>
    <row r="4" spans="1:6">
      <c r="A4" s="44" t="s">
        <v>45</v>
      </c>
      <c r="B4" s="81">
        <f t="shared" ref="B4" si="0">B5*B6</f>
        <v>0</v>
      </c>
    </row>
    <row r="5" spans="1:6">
      <c r="A5" s="45" t="s">
        <v>40</v>
      </c>
      <c r="B5" s="43"/>
    </row>
    <row r="6" spans="1:6">
      <c r="A6" s="45" t="s">
        <v>41</v>
      </c>
      <c r="B6" s="43"/>
    </row>
    <row r="7" spans="1:6">
      <c r="A7" s="44" t="s">
        <v>127</v>
      </c>
      <c r="B7" s="81">
        <f t="shared" ref="B7" si="1">B8*B9</f>
        <v>0</v>
      </c>
    </row>
    <row r="8" spans="1:6">
      <c r="A8" s="45" t="s">
        <v>40</v>
      </c>
      <c r="B8" s="43"/>
    </row>
    <row r="9" spans="1:6">
      <c r="A9" s="45" t="s">
        <v>41</v>
      </c>
      <c r="B9" s="43"/>
    </row>
    <row r="10" spans="1:6">
      <c r="A10" s="44" t="s">
        <v>96</v>
      </c>
      <c r="B10" s="44">
        <f t="shared" ref="B10" si="2">B4+B7</f>
        <v>0</v>
      </c>
    </row>
    <row r="11" spans="1:6">
      <c r="A11" s="25"/>
      <c r="B11" s="25"/>
      <c r="C11" s="25"/>
      <c r="D11" s="25"/>
      <c r="E11" s="25"/>
      <c r="F11" s="25"/>
    </row>
    <row r="12" spans="1:6" ht="12" customHeight="1">
      <c r="A12" s="112" t="s">
        <v>95</v>
      </c>
      <c r="D12" s="117"/>
    </row>
    <row r="13" spans="1:6">
      <c r="A13" s="111" t="s">
        <v>39</v>
      </c>
      <c r="B13" s="81">
        <f>B14*B15</f>
        <v>0</v>
      </c>
    </row>
    <row r="14" spans="1:6">
      <c r="A14" s="36" t="s">
        <v>40</v>
      </c>
      <c r="B14" s="78"/>
    </row>
    <row r="15" spans="1:6">
      <c r="A15" s="36" t="s">
        <v>41</v>
      </c>
      <c r="B15" s="78"/>
    </row>
    <row r="16" spans="1:6">
      <c r="A16" s="111" t="s">
        <v>32</v>
      </c>
      <c r="B16" s="81">
        <f>B17*B18</f>
        <v>0</v>
      </c>
    </row>
    <row r="17" spans="1:2">
      <c r="A17" s="36" t="s">
        <v>40</v>
      </c>
      <c r="B17" s="118"/>
    </row>
    <row r="18" spans="1:2">
      <c r="A18" s="36" t="s">
        <v>41</v>
      </c>
      <c r="B18" s="78"/>
    </row>
    <row r="19" spans="1:2">
      <c r="A19" s="111" t="s">
        <v>43</v>
      </c>
      <c r="B19" s="81">
        <f>B20*B21</f>
        <v>0</v>
      </c>
    </row>
    <row r="20" spans="1:2">
      <c r="A20" s="36" t="s">
        <v>40</v>
      </c>
      <c r="B20" s="78"/>
    </row>
    <row r="21" spans="1:2">
      <c r="A21" s="36" t="s">
        <v>41</v>
      </c>
      <c r="B21" s="78"/>
    </row>
    <row r="22" spans="1:2">
      <c r="A22" s="111" t="s">
        <v>42</v>
      </c>
      <c r="B22" s="81">
        <f>B23*B24</f>
        <v>0</v>
      </c>
    </row>
    <row r="23" spans="1:2">
      <c r="A23" s="36" t="s">
        <v>40</v>
      </c>
      <c r="B23" s="78"/>
    </row>
    <row r="24" spans="1:2">
      <c r="A24" s="36" t="s">
        <v>41</v>
      </c>
      <c r="B24" s="78"/>
    </row>
    <row r="25" spans="1:2">
      <c r="A25" s="111" t="s">
        <v>125</v>
      </c>
      <c r="B25" s="81">
        <f>B26*B27</f>
        <v>0</v>
      </c>
    </row>
    <row r="26" spans="1:2">
      <c r="A26" s="36" t="s">
        <v>40</v>
      </c>
      <c r="B26" s="78"/>
    </row>
    <row r="27" spans="1:2">
      <c r="A27" s="36" t="s">
        <v>41</v>
      </c>
      <c r="B27" s="78"/>
    </row>
    <row r="28" spans="1:2">
      <c r="A28" s="111" t="s">
        <v>44</v>
      </c>
      <c r="B28" s="81">
        <f>B29*B30</f>
        <v>0</v>
      </c>
    </row>
    <row r="29" spans="1:2">
      <c r="A29" s="36" t="s">
        <v>40</v>
      </c>
      <c r="B29" s="78"/>
    </row>
    <row r="30" spans="1:2">
      <c r="A30" s="36" t="s">
        <v>41</v>
      </c>
      <c r="B30" s="78"/>
    </row>
    <row r="31" spans="1:2">
      <c r="A31" s="111" t="s">
        <v>126</v>
      </c>
      <c r="B31" s="81">
        <f>B32*B33</f>
        <v>0</v>
      </c>
    </row>
    <row r="32" spans="1:2">
      <c r="A32" s="36" t="s">
        <v>40</v>
      </c>
      <c r="B32" s="78"/>
    </row>
    <row r="33" spans="1:2">
      <c r="A33" s="36" t="s">
        <v>41</v>
      </c>
      <c r="B33" s="78"/>
    </row>
    <row r="34" spans="1:2">
      <c r="A34" s="111" t="s">
        <v>128</v>
      </c>
      <c r="B34" s="81">
        <f>B35*B36</f>
        <v>0</v>
      </c>
    </row>
    <row r="35" spans="1:2">
      <c r="A35" s="36" t="s">
        <v>40</v>
      </c>
      <c r="B35" s="78"/>
    </row>
    <row r="36" spans="1:2">
      <c r="A36" s="36" t="s">
        <v>41</v>
      </c>
      <c r="B36" s="78"/>
    </row>
    <row r="37" spans="1:2">
      <c r="A37" s="111" t="s">
        <v>139</v>
      </c>
      <c r="B37" s="81">
        <f>B38*B39</f>
        <v>0</v>
      </c>
    </row>
    <row r="38" spans="1:2">
      <c r="A38" s="36" t="s">
        <v>40</v>
      </c>
      <c r="B38" s="78"/>
    </row>
    <row r="39" spans="1:2">
      <c r="A39" s="36" t="s">
        <v>41</v>
      </c>
      <c r="B39" s="78"/>
    </row>
    <row r="41" spans="1:2">
      <c r="A41" s="41" t="s">
        <v>97</v>
      </c>
      <c r="B41" s="111">
        <f>B13+B16+B19+B22+B25+B28+B31+B34+B37</f>
        <v>0</v>
      </c>
    </row>
    <row r="53" spans="1:1">
      <c r="A53" s="9"/>
    </row>
  </sheetData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E20" sqref="E20"/>
    </sheetView>
  </sheetViews>
  <sheetFormatPr defaultRowHeight="12.75"/>
  <cols>
    <col min="1" max="1" width="28.28515625" customWidth="1"/>
    <col min="3" max="3" width="14.7109375" bestFit="1" customWidth="1"/>
    <col min="5" max="5" width="12.5703125" bestFit="1" customWidth="1"/>
    <col min="6" max="6" width="37.140625" customWidth="1"/>
  </cols>
  <sheetData>
    <row r="1" spans="1:6">
      <c r="A1" s="11" t="s">
        <v>154</v>
      </c>
      <c r="B1" s="10"/>
      <c r="C1" s="10"/>
      <c r="D1" s="10"/>
      <c r="E1" s="10"/>
      <c r="F1" s="10"/>
    </row>
    <row r="5" spans="1:6">
      <c r="A5" s="41" t="s">
        <v>46</v>
      </c>
      <c r="B5" s="41" t="s">
        <v>60</v>
      </c>
      <c r="C5" s="41" t="s">
        <v>122</v>
      </c>
      <c r="D5" s="41" t="s">
        <v>123</v>
      </c>
      <c r="E5" s="41" t="s">
        <v>124</v>
      </c>
    </row>
    <row r="6" spans="1:6" ht="15" customHeight="1">
      <c r="A6" s="39" t="s">
        <v>49</v>
      </c>
      <c r="B6" s="35"/>
      <c r="C6" s="77"/>
      <c r="D6" s="77"/>
      <c r="E6" s="77">
        <f>SUM(E7:E11)</f>
        <v>0</v>
      </c>
      <c r="F6" s="124" t="s">
        <v>149</v>
      </c>
    </row>
    <row r="7" spans="1:6">
      <c r="A7" s="40" t="s">
        <v>52</v>
      </c>
      <c r="B7" s="37"/>
      <c r="C7" s="78"/>
      <c r="D7" s="78"/>
      <c r="E7" s="82">
        <f>B7*C7*12+D7</f>
        <v>0</v>
      </c>
      <c r="F7" t="s">
        <v>150</v>
      </c>
    </row>
    <row r="8" spans="1:6">
      <c r="A8" s="40" t="s">
        <v>50</v>
      </c>
      <c r="B8" s="37"/>
      <c r="C8" s="78"/>
      <c r="D8" s="78"/>
      <c r="E8" s="82">
        <f t="shared" ref="E8:E11" si="0">B8*C8*12+D8</f>
        <v>0</v>
      </c>
    </row>
    <row r="9" spans="1:6">
      <c r="A9" s="40" t="s">
        <v>47</v>
      </c>
      <c r="B9" s="37"/>
      <c r="C9" s="78"/>
      <c r="D9" s="78"/>
      <c r="E9" s="82">
        <f t="shared" si="0"/>
        <v>0</v>
      </c>
    </row>
    <row r="10" spans="1:6">
      <c r="A10" s="40" t="s">
        <v>51</v>
      </c>
      <c r="B10" s="37"/>
      <c r="C10" s="78"/>
      <c r="D10" s="78"/>
      <c r="E10" s="82">
        <f t="shared" si="0"/>
        <v>0</v>
      </c>
    </row>
    <row r="11" spans="1:6">
      <c r="A11" s="40" t="s">
        <v>48</v>
      </c>
      <c r="B11" s="37"/>
      <c r="C11" s="78"/>
      <c r="D11" s="78"/>
      <c r="E11" s="82">
        <f t="shared" si="0"/>
        <v>0</v>
      </c>
    </row>
    <row r="12" spans="1:6">
      <c r="A12" s="39" t="s">
        <v>53</v>
      </c>
      <c r="B12" s="35"/>
      <c r="C12" s="77"/>
      <c r="D12" s="77"/>
      <c r="E12" s="77">
        <f>SUM(E13:E15)</f>
        <v>0</v>
      </c>
    </row>
    <row r="13" spans="1:6">
      <c r="A13" s="40" t="s">
        <v>55</v>
      </c>
      <c r="B13" s="37"/>
      <c r="C13" s="78"/>
      <c r="D13" s="78"/>
      <c r="E13" s="82">
        <f>B13*C13*12+D13</f>
        <v>0</v>
      </c>
    </row>
    <row r="14" spans="1:6">
      <c r="A14" s="40" t="s">
        <v>54</v>
      </c>
      <c r="B14" s="37"/>
      <c r="C14" s="78"/>
      <c r="D14" s="78"/>
      <c r="E14" s="82">
        <f>B14*C14*12+D14</f>
        <v>0</v>
      </c>
    </row>
    <row r="15" spans="1:6">
      <c r="A15" s="40" t="s">
        <v>56</v>
      </c>
      <c r="B15" s="37"/>
      <c r="C15" s="78"/>
      <c r="D15" s="78"/>
      <c r="E15" s="82">
        <f>B15*C15*12+D15</f>
        <v>0</v>
      </c>
      <c r="F15" t="s">
        <v>132</v>
      </c>
    </row>
    <row r="16" spans="1:6">
      <c r="A16" s="39" t="s">
        <v>57</v>
      </c>
      <c r="B16" s="35"/>
      <c r="C16" s="77"/>
      <c r="D16" s="77"/>
      <c r="E16" s="77">
        <f>SUM(E17:E18)</f>
        <v>0</v>
      </c>
    </row>
    <row r="17" spans="1:5">
      <c r="A17" s="40" t="s">
        <v>58</v>
      </c>
      <c r="B17" s="37"/>
      <c r="C17" s="78"/>
      <c r="D17" s="78"/>
      <c r="E17" s="82">
        <f>B17*C17*12+D17</f>
        <v>0</v>
      </c>
    </row>
    <row r="18" spans="1:5">
      <c r="A18" s="40" t="s">
        <v>59</v>
      </c>
      <c r="B18" s="37"/>
      <c r="C18" s="78"/>
      <c r="D18" s="78"/>
      <c r="E18" s="82">
        <f>B18*C18*12+D18</f>
        <v>0</v>
      </c>
    </row>
    <row r="20" spans="1:5">
      <c r="A20" s="38" t="s">
        <v>61</v>
      </c>
      <c r="E20" s="86">
        <f>E6+E12+E16</f>
        <v>0</v>
      </c>
    </row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opLeftCell="A34" zoomScaleNormal="100" workbookViewId="0">
      <selection activeCell="F34" sqref="F34"/>
    </sheetView>
  </sheetViews>
  <sheetFormatPr defaultRowHeight="12.75"/>
  <cols>
    <col min="1" max="1" width="8.85546875" style="108"/>
    <col min="2" max="2" width="40.42578125" bestFit="1" customWidth="1"/>
    <col min="3" max="3" width="10.5703125" customWidth="1"/>
    <col min="4" max="4" width="11.140625" bestFit="1" customWidth="1"/>
    <col min="5" max="6" width="15.42578125" customWidth="1"/>
    <col min="7" max="7" width="13.140625" customWidth="1"/>
  </cols>
  <sheetData>
    <row r="1" spans="1:7">
      <c r="A1" s="11" t="s">
        <v>145</v>
      </c>
      <c r="B1" s="10"/>
      <c r="C1" s="10"/>
      <c r="D1" s="10"/>
      <c r="E1" s="10"/>
      <c r="F1" s="10"/>
    </row>
    <row r="2" spans="1:7">
      <c r="A2" s="105"/>
      <c r="B2" s="12"/>
      <c r="C2" s="12"/>
      <c r="D2" s="12"/>
      <c r="E2" s="12" t="s">
        <v>13</v>
      </c>
      <c r="F2" s="12"/>
      <c r="G2" s="12"/>
    </row>
    <row r="3" spans="1:7">
      <c r="A3" s="106"/>
      <c r="B3" s="13"/>
      <c r="C3" s="13"/>
      <c r="D3" s="13"/>
      <c r="E3" s="13"/>
      <c r="F3" s="13"/>
      <c r="G3" s="13"/>
    </row>
    <row r="4" spans="1:7">
      <c r="A4" s="105"/>
      <c r="B4" s="12" t="s">
        <v>15</v>
      </c>
      <c r="C4" s="15" t="s">
        <v>16</v>
      </c>
      <c r="D4" s="15" t="s">
        <v>71</v>
      </c>
      <c r="E4" s="15" t="s">
        <v>17</v>
      </c>
      <c r="F4" s="15" t="s">
        <v>88</v>
      </c>
      <c r="G4" s="15" t="s">
        <v>14</v>
      </c>
    </row>
    <row r="5" spans="1:7">
      <c r="A5" s="105"/>
      <c r="B5" s="12"/>
      <c r="C5" s="15" t="s">
        <v>18</v>
      </c>
      <c r="D5" s="15" t="s">
        <v>72</v>
      </c>
      <c r="E5" s="15" t="s">
        <v>18</v>
      </c>
      <c r="F5" s="15" t="s">
        <v>72</v>
      </c>
      <c r="G5" s="15" t="s">
        <v>19</v>
      </c>
    </row>
    <row r="6" spans="1:7">
      <c r="A6" s="105"/>
      <c r="B6" s="12"/>
      <c r="C6" s="15"/>
      <c r="D6" s="15"/>
      <c r="E6" s="15" t="s">
        <v>20</v>
      </c>
      <c r="F6" s="15" t="s">
        <v>98</v>
      </c>
      <c r="G6" s="15" t="s">
        <v>20</v>
      </c>
    </row>
    <row r="7" spans="1:7">
      <c r="A7" s="105"/>
      <c r="B7" s="12"/>
      <c r="C7" s="14"/>
      <c r="D7" s="14"/>
      <c r="E7" s="14"/>
      <c r="F7" s="14"/>
      <c r="G7" s="14"/>
    </row>
    <row r="8" spans="1:7">
      <c r="A8" s="105"/>
      <c r="B8" s="17"/>
      <c r="C8" s="110"/>
      <c r="D8" s="110"/>
      <c r="E8" s="18"/>
      <c r="F8" s="18"/>
      <c r="G8" s="18"/>
    </row>
    <row r="9" spans="1:7">
      <c r="A9" s="105">
        <v>1</v>
      </c>
      <c r="B9" s="104" t="s">
        <v>112</v>
      </c>
      <c r="C9" s="150"/>
      <c r="D9" s="150"/>
      <c r="E9" s="21"/>
      <c r="F9" s="21"/>
      <c r="G9" s="21"/>
    </row>
    <row r="10" spans="1:7">
      <c r="A10" s="106"/>
      <c r="B10" s="17"/>
      <c r="C10" s="110"/>
      <c r="D10" s="110"/>
      <c r="E10" s="18"/>
      <c r="F10" s="18"/>
      <c r="G10" s="18"/>
    </row>
    <row r="11" spans="1:7">
      <c r="A11" s="105"/>
      <c r="B11" s="42" t="s">
        <v>25</v>
      </c>
      <c r="C11" s="83"/>
      <c r="D11" s="83"/>
      <c r="E11" s="43"/>
      <c r="F11" s="103"/>
      <c r="G11" s="42"/>
    </row>
    <row r="12" spans="1:7">
      <c r="A12" s="105"/>
      <c r="B12" s="42" t="s">
        <v>26</v>
      </c>
      <c r="C12" s="83"/>
      <c r="D12" s="83"/>
      <c r="E12" s="43"/>
      <c r="F12" s="103"/>
      <c r="G12" s="42"/>
    </row>
    <row r="13" spans="1:7">
      <c r="A13" s="105"/>
      <c r="B13" s="42" t="s">
        <v>140</v>
      </c>
      <c r="C13" s="83"/>
      <c r="D13" s="83"/>
      <c r="E13" s="43"/>
      <c r="F13" s="103"/>
      <c r="G13" s="42"/>
    </row>
    <row r="14" spans="1:7">
      <c r="A14" s="105"/>
      <c r="B14" s="42" t="s">
        <v>27</v>
      </c>
      <c r="C14" s="83"/>
      <c r="D14" s="83"/>
      <c r="E14" s="43"/>
      <c r="F14" s="103"/>
      <c r="G14" s="42"/>
    </row>
    <row r="15" spans="1:7">
      <c r="A15" s="105"/>
      <c r="B15" s="42" t="s">
        <v>28</v>
      </c>
      <c r="C15" s="83"/>
      <c r="D15" s="83"/>
      <c r="E15" s="43"/>
      <c r="F15" s="103"/>
      <c r="G15" s="42"/>
    </row>
    <row r="16" spans="1:7">
      <c r="A16" s="105"/>
      <c r="B16" s="42" t="s">
        <v>99</v>
      </c>
      <c r="C16" s="83"/>
      <c r="D16" s="83"/>
      <c r="E16" s="43"/>
      <c r="F16" s="103"/>
      <c r="G16" s="42"/>
    </row>
    <row r="17" spans="1:10">
      <c r="A17" s="105"/>
      <c r="B17" s="42" t="s">
        <v>100</v>
      </c>
      <c r="C17" s="83"/>
      <c r="D17" s="83"/>
      <c r="E17" s="43"/>
      <c r="F17" s="103"/>
      <c r="G17" s="42"/>
    </row>
    <row r="18" spans="1:10">
      <c r="A18" s="105"/>
      <c r="B18" s="42" t="s">
        <v>104</v>
      </c>
      <c r="C18" s="83"/>
      <c r="D18" s="83"/>
      <c r="E18" s="43"/>
      <c r="F18" s="103"/>
      <c r="G18" s="42"/>
    </row>
    <row r="19" spans="1:10">
      <c r="A19" s="105"/>
      <c r="B19" s="42" t="s">
        <v>105</v>
      </c>
      <c r="C19" s="83"/>
      <c r="D19" s="83"/>
      <c r="E19" s="43"/>
      <c r="F19" s="103"/>
      <c r="G19" s="42"/>
    </row>
    <row r="20" spans="1:10">
      <c r="A20" s="105"/>
      <c r="B20" s="42" t="s">
        <v>106</v>
      </c>
      <c r="C20" s="83"/>
      <c r="D20" s="83"/>
      <c r="E20" s="43"/>
      <c r="F20" s="103"/>
      <c r="G20" s="42"/>
    </row>
    <row r="21" spans="1:10">
      <c r="A21" s="105"/>
      <c r="B21" s="42" t="s">
        <v>107</v>
      </c>
      <c r="C21" s="83"/>
      <c r="D21" s="83"/>
      <c r="E21" s="43"/>
      <c r="F21" s="103"/>
      <c r="G21" s="42"/>
    </row>
    <row r="22" spans="1:10">
      <c r="A22" s="105"/>
      <c r="B22" s="42" t="s">
        <v>108</v>
      </c>
      <c r="C22" s="83"/>
      <c r="D22" s="83"/>
      <c r="E22" s="43"/>
      <c r="F22" s="103"/>
      <c r="G22" s="42"/>
    </row>
    <row r="23" spans="1:10">
      <c r="A23" s="105"/>
      <c r="B23" s="44" t="s">
        <v>114</v>
      </c>
      <c r="C23" s="84"/>
      <c r="D23" s="84"/>
      <c r="E23" s="44">
        <f>SUM(E11:E22)</f>
        <v>0</v>
      </c>
      <c r="F23" s="43">
        <v>10</v>
      </c>
      <c r="G23" s="44">
        <f>E23/F23</f>
        <v>0</v>
      </c>
    </row>
    <row r="24" spans="1:10">
      <c r="A24" s="106"/>
      <c r="B24" s="20"/>
      <c r="C24" s="22"/>
      <c r="D24" s="22"/>
      <c r="E24" s="18"/>
      <c r="F24" s="18"/>
      <c r="G24" s="22"/>
      <c r="J24" t="s">
        <v>89</v>
      </c>
    </row>
    <row r="25" spans="1:10">
      <c r="A25" s="120">
        <v>2</v>
      </c>
      <c r="B25" s="104" t="s">
        <v>21</v>
      </c>
      <c r="C25" s="22"/>
      <c r="D25" s="22"/>
      <c r="E25" s="18"/>
      <c r="F25" s="18"/>
      <c r="G25" s="22"/>
    </row>
    <row r="26" spans="1:10">
      <c r="A26" s="149">
        <v>2.1</v>
      </c>
      <c r="B26" s="19" t="s">
        <v>113</v>
      </c>
      <c r="C26" s="18"/>
      <c r="D26" s="18"/>
      <c r="E26" s="18"/>
      <c r="F26" s="18"/>
      <c r="G26" s="18"/>
    </row>
    <row r="27" spans="1:10">
      <c r="A27" s="105"/>
      <c r="B27" s="42" t="s">
        <v>21</v>
      </c>
      <c r="C27" s="43"/>
      <c r="D27" s="43"/>
      <c r="E27" s="43">
        <f>C27*D27</f>
        <v>0</v>
      </c>
      <c r="F27" s="103"/>
      <c r="G27" s="42"/>
    </row>
    <row r="28" spans="1:10">
      <c r="A28" s="105"/>
      <c r="B28" s="42" t="s">
        <v>29</v>
      </c>
      <c r="C28" s="83"/>
      <c r="D28" s="83"/>
      <c r="E28" s="43"/>
      <c r="F28" s="103"/>
      <c r="G28" s="42"/>
    </row>
    <row r="29" spans="1:10">
      <c r="A29" s="105"/>
      <c r="B29" s="42" t="s">
        <v>30</v>
      </c>
      <c r="C29" s="83"/>
      <c r="D29" s="83"/>
      <c r="E29" s="43"/>
      <c r="F29" s="103"/>
      <c r="G29" s="42"/>
    </row>
    <row r="30" spans="1:10">
      <c r="A30" s="105"/>
      <c r="B30" s="42" t="s">
        <v>31</v>
      </c>
      <c r="C30" s="83"/>
      <c r="D30" s="83"/>
      <c r="E30" s="43"/>
      <c r="F30" s="103"/>
      <c r="G30" s="42"/>
    </row>
    <row r="31" spans="1:10">
      <c r="A31" s="106"/>
      <c r="B31" s="42" t="s">
        <v>101</v>
      </c>
      <c r="C31" s="83"/>
      <c r="D31" s="83"/>
      <c r="E31" s="43"/>
      <c r="F31" s="103"/>
      <c r="G31" s="42"/>
    </row>
    <row r="32" spans="1:10">
      <c r="A32" s="105"/>
      <c r="B32" s="42" t="s">
        <v>102</v>
      </c>
      <c r="C32" s="83"/>
      <c r="D32" s="83"/>
      <c r="E32" s="43">
        <f>E31*0.07</f>
        <v>0</v>
      </c>
      <c r="F32" s="103"/>
      <c r="G32" s="42"/>
    </row>
    <row r="33" spans="1:7">
      <c r="A33" s="105"/>
      <c r="B33" s="42" t="s">
        <v>103</v>
      </c>
      <c r="C33" s="83"/>
      <c r="D33" s="83"/>
      <c r="E33" s="43"/>
      <c r="F33" s="103"/>
      <c r="G33" s="42"/>
    </row>
    <row r="34" spans="1:7">
      <c r="A34" s="105"/>
      <c r="B34" s="109" t="s">
        <v>115</v>
      </c>
      <c r="C34" s="42"/>
      <c r="D34" s="42"/>
      <c r="E34" s="44">
        <f>SUM(E27:E33)</f>
        <v>0</v>
      </c>
      <c r="F34" s="43">
        <v>20</v>
      </c>
      <c r="G34" s="44">
        <f>E34/F34</f>
        <v>0</v>
      </c>
    </row>
    <row r="35" spans="1:7">
      <c r="A35" s="105"/>
      <c r="B35" s="18"/>
      <c r="C35" s="18"/>
      <c r="D35" s="18"/>
      <c r="E35" s="18"/>
      <c r="F35" s="18"/>
      <c r="G35" s="18"/>
    </row>
    <row r="36" spans="1:7">
      <c r="A36" s="149">
        <v>2.1</v>
      </c>
      <c r="B36" s="19" t="s">
        <v>151</v>
      </c>
      <c r="C36" s="18"/>
      <c r="D36" s="18"/>
      <c r="E36" s="18"/>
      <c r="F36" s="18"/>
      <c r="G36" s="18"/>
    </row>
    <row r="37" spans="1:7">
      <c r="A37" s="105"/>
      <c r="B37" s="42" t="s">
        <v>21</v>
      </c>
      <c r="C37" s="43"/>
      <c r="D37" s="43"/>
      <c r="E37" s="43">
        <f>C37*D37</f>
        <v>0</v>
      </c>
      <c r="F37" s="103"/>
      <c r="G37" s="42"/>
    </row>
    <row r="38" spans="1:7">
      <c r="A38" s="105"/>
      <c r="B38" s="42" t="s">
        <v>29</v>
      </c>
      <c r="C38" s="83"/>
      <c r="D38" s="83"/>
      <c r="E38" s="43"/>
      <c r="F38" s="103"/>
      <c r="G38" s="42"/>
    </row>
    <row r="39" spans="1:7">
      <c r="A39" s="105"/>
      <c r="B39" s="42" t="s">
        <v>30</v>
      </c>
      <c r="C39" s="83"/>
      <c r="D39" s="83"/>
      <c r="E39" s="43"/>
      <c r="F39" s="103"/>
      <c r="G39" s="42"/>
    </row>
    <row r="40" spans="1:7">
      <c r="A40" s="105"/>
      <c r="B40" s="42" t="s">
        <v>31</v>
      </c>
      <c r="C40" s="83"/>
      <c r="D40" s="83"/>
      <c r="E40" s="43"/>
      <c r="F40" s="103"/>
      <c r="G40" s="42"/>
    </row>
    <row r="41" spans="1:7">
      <c r="A41" s="106"/>
      <c r="B41" s="42" t="s">
        <v>101</v>
      </c>
      <c r="C41" s="83"/>
      <c r="D41" s="83"/>
      <c r="E41" s="43"/>
      <c r="F41" s="103"/>
      <c r="G41" s="42"/>
    </row>
    <row r="42" spans="1:7">
      <c r="A42" s="105"/>
      <c r="B42" s="42" t="s">
        <v>102</v>
      </c>
      <c r="C42" s="83"/>
      <c r="D42" s="83"/>
      <c r="E42" s="43">
        <f>E41*0.07</f>
        <v>0</v>
      </c>
      <c r="F42" s="103"/>
      <c r="G42" s="42"/>
    </row>
    <row r="43" spans="1:7">
      <c r="A43" s="105"/>
      <c r="B43" s="42" t="s">
        <v>103</v>
      </c>
      <c r="C43" s="83"/>
      <c r="D43" s="83"/>
      <c r="E43" s="43"/>
      <c r="F43" s="103"/>
      <c r="G43" s="42"/>
    </row>
    <row r="44" spans="1:7">
      <c r="A44" s="105"/>
      <c r="B44" s="109" t="s">
        <v>116</v>
      </c>
      <c r="C44" s="42"/>
      <c r="D44" s="42"/>
      <c r="E44" s="44">
        <f>SUM(E37:E43)</f>
        <v>0</v>
      </c>
      <c r="F44" s="43">
        <v>5</v>
      </c>
      <c r="G44" s="44">
        <f>E44/F44</f>
        <v>0</v>
      </c>
    </row>
    <row r="45" spans="1:7">
      <c r="A45" s="105"/>
      <c r="B45" s="142" t="s">
        <v>175</v>
      </c>
      <c r="C45" s="25"/>
      <c r="D45" s="25"/>
      <c r="E45" s="25"/>
      <c r="F45" s="25"/>
      <c r="G45" s="25"/>
    </row>
    <row r="46" spans="1:7" hidden="1">
      <c r="A46" s="120" t="s">
        <v>142</v>
      </c>
      <c r="B46" s="19" t="s">
        <v>152</v>
      </c>
      <c r="C46" s="18"/>
      <c r="D46" s="18"/>
      <c r="E46" s="18"/>
      <c r="F46" s="18"/>
      <c r="G46" s="18"/>
    </row>
    <row r="47" spans="1:7" hidden="1">
      <c r="A47" s="105"/>
      <c r="B47" s="42" t="s">
        <v>21</v>
      </c>
      <c r="C47" s="43"/>
      <c r="D47" s="43"/>
      <c r="E47" s="43">
        <f>(C47*D47)</f>
        <v>0</v>
      </c>
      <c r="F47" s="103"/>
      <c r="G47" s="42"/>
    </row>
    <row r="48" spans="1:7" hidden="1">
      <c r="A48" s="105"/>
      <c r="B48" s="42" t="s">
        <v>29</v>
      </c>
      <c r="C48" s="83"/>
      <c r="D48" s="83"/>
      <c r="E48" s="43"/>
      <c r="F48" s="103"/>
      <c r="G48" s="42"/>
    </row>
    <row r="49" spans="1:7" hidden="1">
      <c r="A49" s="105"/>
      <c r="B49" s="42" t="s">
        <v>30</v>
      </c>
      <c r="C49" s="83"/>
      <c r="D49" s="83"/>
      <c r="E49" s="43"/>
      <c r="F49" s="103"/>
      <c r="G49" s="42"/>
    </row>
    <row r="50" spans="1:7" hidden="1">
      <c r="A50" s="105"/>
      <c r="B50" s="42" t="s">
        <v>31</v>
      </c>
      <c r="C50" s="83"/>
      <c r="D50" s="83"/>
      <c r="E50" s="43"/>
      <c r="F50" s="103"/>
      <c r="G50" s="42"/>
    </row>
    <row r="51" spans="1:7" hidden="1">
      <c r="A51" s="106"/>
      <c r="B51" s="42" t="s">
        <v>101</v>
      </c>
      <c r="C51" s="83"/>
      <c r="D51" s="83"/>
      <c r="E51" s="43"/>
      <c r="F51" s="103"/>
      <c r="G51" s="42"/>
    </row>
    <row r="52" spans="1:7" hidden="1">
      <c r="A52" s="105"/>
      <c r="B52" s="42" t="s">
        <v>102</v>
      </c>
      <c r="C52" s="83"/>
      <c r="D52" s="83"/>
      <c r="E52" s="43">
        <f>E51*0.07</f>
        <v>0</v>
      </c>
      <c r="F52" s="103"/>
      <c r="G52" s="42"/>
    </row>
    <row r="53" spans="1:7" hidden="1">
      <c r="A53" s="105"/>
      <c r="B53" s="42" t="s">
        <v>103</v>
      </c>
      <c r="C53" s="83"/>
      <c r="D53" s="83"/>
      <c r="E53" s="43"/>
      <c r="F53" s="103"/>
      <c r="G53" s="42"/>
    </row>
    <row r="54" spans="1:7" hidden="1">
      <c r="A54" s="105"/>
      <c r="B54" s="109" t="s">
        <v>117</v>
      </c>
      <c r="C54" s="42"/>
      <c r="D54" s="42"/>
      <c r="E54" s="44">
        <f>SUM(E47:E53)</f>
        <v>0</v>
      </c>
      <c r="F54" s="43">
        <v>5</v>
      </c>
      <c r="G54" s="44">
        <f>E54/F54</f>
        <v>0</v>
      </c>
    </row>
    <row r="55" spans="1:7" hidden="1">
      <c r="A55" s="105"/>
      <c r="B55" s="25"/>
      <c r="C55" s="18"/>
      <c r="D55" s="18"/>
      <c r="E55" s="25"/>
      <c r="F55" s="25"/>
      <c r="G55" s="25"/>
    </row>
    <row r="56" spans="1:7" hidden="1">
      <c r="A56" s="120" t="s">
        <v>143</v>
      </c>
      <c r="B56" s="19" t="s">
        <v>144</v>
      </c>
      <c r="C56" s="18"/>
      <c r="D56" s="18"/>
      <c r="E56" s="18"/>
      <c r="F56" s="18"/>
      <c r="G56" s="18"/>
    </row>
    <row r="57" spans="1:7" hidden="1">
      <c r="A57" s="105"/>
      <c r="B57" s="42" t="s">
        <v>21</v>
      </c>
      <c r="C57" s="43"/>
      <c r="D57" s="43"/>
      <c r="E57" s="43">
        <f>C57*D57</f>
        <v>0</v>
      </c>
      <c r="F57" s="103"/>
      <c r="G57" s="42"/>
    </row>
    <row r="58" spans="1:7" hidden="1">
      <c r="A58" s="105"/>
      <c r="B58" s="42" t="s">
        <v>29</v>
      </c>
      <c r="C58" s="83"/>
      <c r="D58" s="83"/>
      <c r="E58" s="43"/>
      <c r="F58" s="103"/>
      <c r="G58" s="42"/>
    </row>
    <row r="59" spans="1:7" hidden="1">
      <c r="A59" s="105"/>
      <c r="B59" s="42" t="s">
        <v>30</v>
      </c>
      <c r="C59" s="83"/>
      <c r="D59" s="83"/>
      <c r="E59" s="43"/>
      <c r="F59" s="103"/>
      <c r="G59" s="42"/>
    </row>
    <row r="60" spans="1:7" hidden="1">
      <c r="A60" s="105"/>
      <c r="B60" s="42" t="s">
        <v>31</v>
      </c>
      <c r="C60" s="83"/>
      <c r="D60" s="83"/>
      <c r="E60" s="43"/>
      <c r="F60" s="103"/>
      <c r="G60" s="42"/>
    </row>
    <row r="61" spans="1:7" hidden="1">
      <c r="A61" s="106"/>
      <c r="B61" s="42" t="s">
        <v>101</v>
      </c>
      <c r="C61" s="83"/>
      <c r="D61" s="83"/>
      <c r="E61" s="43"/>
      <c r="F61" s="103"/>
      <c r="G61" s="42"/>
    </row>
    <row r="62" spans="1:7" hidden="1">
      <c r="A62" s="105"/>
      <c r="B62" s="42" t="s">
        <v>102</v>
      </c>
      <c r="C62" s="83"/>
      <c r="D62" s="83"/>
      <c r="E62" s="43">
        <f>E61*0.07</f>
        <v>0</v>
      </c>
      <c r="F62" s="103"/>
      <c r="G62" s="42"/>
    </row>
    <row r="63" spans="1:7" hidden="1">
      <c r="A63" s="105"/>
      <c r="B63" s="42" t="s">
        <v>103</v>
      </c>
      <c r="C63" s="83"/>
      <c r="D63" s="83"/>
      <c r="E63" s="43"/>
      <c r="F63" s="103"/>
      <c r="G63" s="42"/>
    </row>
    <row r="64" spans="1:7" hidden="1">
      <c r="A64" s="105"/>
      <c r="B64" s="109" t="s">
        <v>118</v>
      </c>
      <c r="C64" s="44"/>
      <c r="D64" s="44"/>
      <c r="E64" s="44">
        <f t="shared" ref="E64" si="0">SUM(E61:E63)</f>
        <v>0</v>
      </c>
      <c r="F64" s="43">
        <v>5</v>
      </c>
      <c r="G64" s="44">
        <f>E64/F64</f>
        <v>0</v>
      </c>
    </row>
    <row r="65" spans="1:7" s="49" customFormat="1" hidden="1">
      <c r="A65" s="107"/>
      <c r="B65" s="25"/>
      <c r="C65" s="18"/>
      <c r="D65" s="18"/>
      <c r="E65" s="18"/>
      <c r="F65" s="18"/>
      <c r="G65" s="18"/>
    </row>
    <row r="66" spans="1:7" s="49" customFormat="1">
      <c r="A66" s="107"/>
      <c r="B66" s="25"/>
      <c r="C66" s="110"/>
      <c r="D66" s="110"/>
      <c r="E66" s="18"/>
      <c r="F66" s="18"/>
      <c r="G66" s="18"/>
    </row>
    <row r="67" spans="1:7">
      <c r="A67" s="105"/>
      <c r="B67" s="44" t="s">
        <v>121</v>
      </c>
      <c r="C67" s="151"/>
      <c r="D67" s="151"/>
      <c r="E67" s="44"/>
      <c r="F67" s="44"/>
      <c r="G67" s="44">
        <f>G34+G44+G54+G64</f>
        <v>0</v>
      </c>
    </row>
    <row r="68" spans="1:7">
      <c r="A68" s="106"/>
      <c r="B68" s="20"/>
      <c r="C68" s="150"/>
      <c r="D68" s="150"/>
      <c r="E68" s="18"/>
      <c r="F68" s="18"/>
      <c r="G68" s="21"/>
    </row>
    <row r="69" spans="1:7">
      <c r="A69" s="105">
        <v>3</v>
      </c>
      <c r="B69" s="104" t="s">
        <v>73</v>
      </c>
      <c r="C69" s="110"/>
      <c r="D69" s="110"/>
      <c r="E69" s="18"/>
      <c r="F69" s="110"/>
      <c r="G69" s="18"/>
    </row>
    <row r="70" spans="1:7">
      <c r="A70" s="105"/>
      <c r="B70" s="19"/>
      <c r="C70" s="110"/>
      <c r="D70" s="110"/>
      <c r="E70" s="18"/>
      <c r="F70" s="110"/>
      <c r="G70" s="18"/>
    </row>
    <row r="71" spans="1:7">
      <c r="A71" s="106"/>
      <c r="B71" s="42" t="str">
        <f>('[1]Input sheet'!C47)</f>
        <v>Office Machine</v>
      </c>
      <c r="C71" s="103"/>
      <c r="D71" s="103"/>
      <c r="E71" s="43"/>
      <c r="F71" s="103"/>
      <c r="G71" s="42"/>
    </row>
    <row r="72" spans="1:7">
      <c r="A72" s="106"/>
      <c r="B72" s="42" t="str">
        <f>('[1]Input sheet'!C48)</f>
        <v>Safety Equipment</v>
      </c>
      <c r="C72" s="103"/>
      <c r="D72" s="103"/>
      <c r="E72" s="43"/>
      <c r="F72" s="103"/>
      <c r="G72" s="42"/>
    </row>
    <row r="73" spans="1:7">
      <c r="A73" s="106"/>
      <c r="B73" s="42" t="str">
        <f>('[1]Input sheet'!C49)</f>
        <v>Miscellaneous</v>
      </c>
      <c r="C73" s="83"/>
      <c r="D73" s="83"/>
      <c r="E73" s="43"/>
      <c r="F73" s="103"/>
      <c r="G73" s="42"/>
    </row>
    <row r="74" spans="1:7">
      <c r="A74" s="106"/>
      <c r="B74" s="44" t="s">
        <v>119</v>
      </c>
      <c r="C74" s="84"/>
      <c r="D74" s="84"/>
      <c r="E74" s="44">
        <f t="shared" ref="E74" si="1">SUM(E71:E73)</f>
        <v>0</v>
      </c>
      <c r="F74" s="43">
        <v>5</v>
      </c>
      <c r="G74" s="44">
        <f>E74/F74</f>
        <v>0</v>
      </c>
    </row>
    <row r="75" spans="1:7">
      <c r="A75" s="106"/>
      <c r="B75" s="20"/>
      <c r="C75" s="22"/>
      <c r="D75" s="22"/>
      <c r="E75" s="18"/>
      <c r="F75" s="110"/>
      <c r="G75" s="22"/>
    </row>
    <row r="76" spans="1:7">
      <c r="A76" s="105">
        <v>4</v>
      </c>
      <c r="B76" s="104" t="s">
        <v>22</v>
      </c>
      <c r="C76" s="21"/>
      <c r="D76" s="21"/>
      <c r="E76" s="18"/>
      <c r="F76" s="110"/>
      <c r="G76" s="21"/>
    </row>
    <row r="77" spans="1:7">
      <c r="A77" s="105"/>
      <c r="B77" s="17"/>
      <c r="C77" s="21"/>
      <c r="D77" s="21"/>
      <c r="E77" s="18"/>
      <c r="F77" s="110"/>
      <c r="G77" s="21"/>
    </row>
    <row r="78" spans="1:7">
      <c r="A78" s="105"/>
      <c r="B78" s="42" t="str">
        <f>('[1]Input sheet'!C52)</f>
        <v>Vans</v>
      </c>
      <c r="C78" s="83"/>
      <c r="D78" s="83"/>
      <c r="E78" s="43"/>
      <c r="F78" s="103"/>
      <c r="G78" s="42"/>
    </row>
    <row r="79" spans="1:7">
      <c r="A79" s="105"/>
      <c r="B79" s="42" t="str">
        <f>('[1]Input sheet'!C53)</f>
        <v>Pick up</v>
      </c>
      <c r="C79" s="83"/>
      <c r="D79" s="83"/>
      <c r="E79" s="43"/>
      <c r="F79" s="103"/>
      <c r="G79" s="42"/>
    </row>
    <row r="80" spans="1:7">
      <c r="A80" s="105"/>
      <c r="B80" s="44" t="s">
        <v>120</v>
      </c>
      <c r="C80" s="84"/>
      <c r="D80" s="84"/>
      <c r="E80" s="44">
        <f t="shared" ref="E80" si="2">SUM(E78:E79)</f>
        <v>0</v>
      </c>
      <c r="F80" s="43">
        <v>5</v>
      </c>
      <c r="G80" s="44">
        <f>E80/F80</f>
        <v>0</v>
      </c>
    </row>
    <row r="81" spans="1:7">
      <c r="A81" s="105"/>
      <c r="B81" s="20"/>
      <c r="C81" s="85"/>
      <c r="D81" s="85"/>
      <c r="E81" s="18"/>
      <c r="F81" s="18"/>
      <c r="G81" s="22"/>
    </row>
    <row r="82" spans="1:7" ht="13.5" thickBot="1">
      <c r="A82" s="107"/>
      <c r="C82" s="25"/>
      <c r="D82" s="25"/>
      <c r="E82" s="18"/>
      <c r="F82" s="18"/>
      <c r="G82" s="25"/>
    </row>
    <row r="83" spans="1:7" ht="13.5" thickBot="1">
      <c r="A83" s="107"/>
      <c r="B83" s="125" t="s">
        <v>146</v>
      </c>
      <c r="C83" s="126"/>
      <c r="D83" s="126"/>
      <c r="E83" s="127"/>
      <c r="F83" s="127"/>
      <c r="G83" s="128">
        <f>G23+G67+G74+G80</f>
        <v>0</v>
      </c>
    </row>
  </sheetData>
  <pageMargins left="0.7" right="0.7" top="0.75" bottom="0.75" header="0.3" footer="0.3"/>
  <pageSetup scale="87" fitToHeight="0" orientation="landscape" r:id="rId1"/>
  <rowBreaks count="1" manualBreakCount="1">
    <brk id="4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zoomScaleNormal="100" workbookViewId="0">
      <selection activeCell="A14" sqref="A14:XFD14"/>
    </sheetView>
  </sheetViews>
  <sheetFormatPr defaultColWidth="9.140625" defaultRowHeight="12.75"/>
  <cols>
    <col min="1" max="1" width="34.5703125" style="100" customWidth="1"/>
    <col min="2" max="2" width="10.140625" style="100" bestFit="1" customWidth="1"/>
    <col min="3" max="3" width="13.7109375" style="100" customWidth="1"/>
    <col min="4" max="16384" width="9.140625" style="100"/>
  </cols>
  <sheetData>
    <row r="1" spans="1:4" customFormat="1">
      <c r="A1" s="11" t="s">
        <v>155</v>
      </c>
      <c r="B1" s="10"/>
      <c r="C1" s="10"/>
      <c r="D1" s="10"/>
    </row>
    <row r="2" spans="1:4" ht="38.25">
      <c r="B2" s="101" t="s">
        <v>94</v>
      </c>
      <c r="C2" s="101" t="s">
        <v>157</v>
      </c>
      <c r="D2" s="102" t="s">
        <v>158</v>
      </c>
    </row>
    <row r="3" spans="1:4">
      <c r="A3" s="143" t="s">
        <v>75</v>
      </c>
      <c r="B3" s="144"/>
      <c r="C3" s="145"/>
      <c r="D3" s="146">
        <f>$B3*C3</f>
        <v>0</v>
      </c>
    </row>
    <row r="4" spans="1:4">
      <c r="A4" s="143" t="s">
        <v>9</v>
      </c>
      <c r="B4" s="144"/>
      <c r="C4" s="145"/>
      <c r="D4" s="146">
        <f t="shared" ref="D4:D13" si="0">$B4*C4</f>
        <v>0</v>
      </c>
    </row>
    <row r="5" spans="1:4">
      <c r="A5" s="143" t="s">
        <v>7</v>
      </c>
      <c r="B5" s="144"/>
      <c r="C5" s="145"/>
      <c r="D5" s="146">
        <f t="shared" si="0"/>
        <v>0</v>
      </c>
    </row>
    <row r="6" spans="1:4">
      <c r="A6" s="143" t="s">
        <v>1</v>
      </c>
      <c r="B6" s="144"/>
      <c r="C6" s="145"/>
      <c r="D6" s="146">
        <f t="shared" si="0"/>
        <v>0</v>
      </c>
    </row>
    <row r="7" spans="1:4">
      <c r="A7" s="143" t="s">
        <v>176</v>
      </c>
      <c r="B7" s="144"/>
      <c r="C7" s="145"/>
      <c r="D7" s="146"/>
    </row>
    <row r="8" spans="1:4">
      <c r="A8" s="143" t="s">
        <v>2</v>
      </c>
      <c r="B8" s="144"/>
      <c r="C8" s="145"/>
      <c r="D8" s="146">
        <f t="shared" si="0"/>
        <v>0</v>
      </c>
    </row>
    <row r="9" spans="1:4">
      <c r="A9" s="143" t="s">
        <v>3</v>
      </c>
      <c r="B9" s="144"/>
      <c r="C9" s="145"/>
      <c r="D9" s="146">
        <f t="shared" si="0"/>
        <v>0</v>
      </c>
    </row>
    <row r="10" spans="1:4">
      <c r="A10" s="143" t="s">
        <v>4</v>
      </c>
      <c r="B10" s="144"/>
      <c r="C10" s="145"/>
      <c r="D10" s="146">
        <f t="shared" si="0"/>
        <v>0</v>
      </c>
    </row>
    <row r="11" spans="1:4">
      <c r="A11" s="143" t="s">
        <v>0</v>
      </c>
      <c r="B11" s="144"/>
      <c r="C11" s="145"/>
      <c r="D11" s="146">
        <f t="shared" si="0"/>
        <v>0</v>
      </c>
    </row>
    <row r="12" spans="1:4">
      <c r="A12" s="143" t="s">
        <v>129</v>
      </c>
      <c r="B12" s="144"/>
      <c r="C12" s="145"/>
      <c r="D12" s="146">
        <f t="shared" si="0"/>
        <v>0</v>
      </c>
    </row>
    <row r="13" spans="1:4">
      <c r="A13" s="143" t="s">
        <v>130</v>
      </c>
      <c r="B13" s="144"/>
      <c r="C13" s="145"/>
      <c r="D13" s="146">
        <f t="shared" si="0"/>
        <v>0</v>
      </c>
    </row>
    <row r="14" spans="1:4">
      <c r="A14" s="147" t="s">
        <v>141</v>
      </c>
      <c r="B14" s="148">
        <f>SUM(B3:B13)</f>
        <v>0</v>
      </c>
      <c r="C14" s="148"/>
      <c r="D14" s="148">
        <f t="shared" ref="D14" si="1">SUM(D3:D13)</f>
        <v>0</v>
      </c>
    </row>
  </sheetData>
  <pageMargins left="0.7" right="0.7" top="0.75" bottom="0.75" header="0.3" footer="0.3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2"/>
  <sheetViews>
    <sheetView topLeftCell="A13" zoomScale="90" zoomScaleNormal="90" workbookViewId="0">
      <selection activeCell="Y15" sqref="Y15"/>
    </sheetView>
  </sheetViews>
  <sheetFormatPr defaultRowHeight="12.75"/>
  <cols>
    <col min="1" max="1" width="29.7109375" bestFit="1" customWidth="1"/>
    <col min="2" max="2" width="8.7109375" bestFit="1" customWidth="1"/>
    <col min="3" max="3" width="8.42578125" bestFit="1" customWidth="1"/>
    <col min="4" max="4" width="8.7109375" bestFit="1" customWidth="1"/>
    <col min="5" max="5" width="8.28515625" bestFit="1" customWidth="1"/>
    <col min="6" max="6" width="8.42578125" bestFit="1" customWidth="1"/>
    <col min="7" max="21" width="8.42578125" hidden="1" customWidth="1"/>
    <col min="22" max="22" width="8.7109375" bestFit="1" customWidth="1"/>
  </cols>
  <sheetData>
    <row r="1" spans="1:22">
      <c r="A1" s="11" t="s">
        <v>156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3" spans="1:22">
      <c r="A3" s="157" t="s">
        <v>90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</row>
    <row r="4" spans="1:22" ht="29.25" customHeight="1">
      <c r="A4" s="96" t="s">
        <v>8</v>
      </c>
      <c r="B4" s="97" t="str">
        <f>'Year 1 P&amp;L Statement'!$B$3</f>
        <v>Product 1</v>
      </c>
      <c r="C4" s="97" t="str">
        <f>'Year 1 P&amp;L Statement'!$C$3</f>
        <v>Product 2</v>
      </c>
      <c r="D4" s="97" t="str">
        <f>'Year 1 P&amp;L Statement'!$D$3</f>
        <v>Product 3</v>
      </c>
      <c r="E4" s="97" t="str">
        <f>'Year 1 P&amp;L Statement'!$E$3</f>
        <v>Product 4</v>
      </c>
      <c r="F4" s="97" t="str">
        <f>'Year 1 P&amp;L Statement'!$F$3</f>
        <v>Product 5</v>
      </c>
      <c r="G4" s="97" t="str">
        <f>'Year 1 P&amp;L Statement'!$G$3</f>
        <v>Product 6</v>
      </c>
      <c r="H4" s="97" t="str">
        <f>'Year 1 P&amp;L Statement'!$H$3</f>
        <v>Product 7</v>
      </c>
      <c r="I4" s="97" t="str">
        <f>'Year 1 P&amp;L Statement'!$I$3</f>
        <v>Product 8</v>
      </c>
      <c r="J4" s="97" t="str">
        <f>'Year 1 P&amp;L Statement'!$J$3</f>
        <v>Product 9</v>
      </c>
      <c r="K4" s="97" t="str">
        <f>'Year 1 P&amp;L Statement'!$K$3</f>
        <v>Product 10</v>
      </c>
      <c r="L4" s="97" t="str">
        <f>'Year 1 P&amp;L Statement'!$L$3</f>
        <v>Product 11</v>
      </c>
      <c r="M4" s="97" t="str">
        <f>'Year 1 P&amp;L Statement'!$M$3</f>
        <v>Product 12</v>
      </c>
      <c r="N4" s="97" t="str">
        <f>'Year 1 P&amp;L Statement'!$N$3</f>
        <v>Product 13</v>
      </c>
      <c r="O4" s="97" t="str">
        <f>'Year 1 P&amp;L Statement'!$O$3</f>
        <v>Product 14</v>
      </c>
      <c r="P4" s="97" t="str">
        <f>'Year 1 P&amp;L Statement'!$P$3</f>
        <v>Product 15</v>
      </c>
      <c r="Q4" s="97" t="str">
        <f>'Year 1 P&amp;L Statement'!$Q$3</f>
        <v>Product 16</v>
      </c>
      <c r="R4" s="97" t="str">
        <f>'Year 1 P&amp;L Statement'!$R$3</f>
        <v>Product 17</v>
      </c>
      <c r="S4" s="97" t="str">
        <f>'Year 1 P&amp;L Statement'!$S$3</f>
        <v>Product 18</v>
      </c>
      <c r="T4" s="97" t="str">
        <f>'Year 1 P&amp;L Statement'!$T$3</f>
        <v>Product 19</v>
      </c>
      <c r="U4" s="97" t="str">
        <f>'Year 1 P&amp;L Statement'!$U$3</f>
        <v>Product 20</v>
      </c>
      <c r="V4" s="98" t="s">
        <v>62</v>
      </c>
    </row>
    <row r="5" spans="1:22" ht="15">
      <c r="A5" s="89" t="s">
        <v>77</v>
      </c>
      <c r="B5" s="90">
        <f>'Year 1 P&amp;L Statement'!B4</f>
        <v>0</v>
      </c>
      <c r="C5" s="90">
        <f>'Year 1 P&amp;L Statement'!C4</f>
        <v>0</v>
      </c>
      <c r="D5" s="90">
        <f>'Year 1 P&amp;L Statement'!D4</f>
        <v>0</v>
      </c>
      <c r="E5" s="90">
        <f>'Year 1 P&amp;L Statement'!E4</f>
        <v>0</v>
      </c>
      <c r="F5" s="90">
        <f>'Year 1 P&amp;L Statement'!F4</f>
        <v>0</v>
      </c>
      <c r="G5" s="90">
        <f>'Year 1 P&amp;L Statement'!G4</f>
        <v>0</v>
      </c>
      <c r="H5" s="90">
        <f>'Year 1 P&amp;L Statement'!H4</f>
        <v>0</v>
      </c>
      <c r="I5" s="90">
        <f>'Year 1 P&amp;L Statement'!I4</f>
        <v>0</v>
      </c>
      <c r="J5" s="90">
        <f>'Year 1 P&amp;L Statement'!J4</f>
        <v>0</v>
      </c>
      <c r="K5" s="90">
        <f>'Year 1 P&amp;L Statement'!K4</f>
        <v>0</v>
      </c>
      <c r="L5" s="90">
        <f>'Year 1 P&amp;L Statement'!L4</f>
        <v>0</v>
      </c>
      <c r="M5" s="90">
        <f>'Year 1 P&amp;L Statement'!M4</f>
        <v>0</v>
      </c>
      <c r="N5" s="90">
        <f>'Year 1 P&amp;L Statement'!N4</f>
        <v>0</v>
      </c>
      <c r="O5" s="90">
        <f>'Year 1 P&amp;L Statement'!O4</f>
        <v>0</v>
      </c>
      <c r="P5" s="90">
        <f>'Year 1 P&amp;L Statement'!P4</f>
        <v>0</v>
      </c>
      <c r="Q5" s="90">
        <f>'Year 1 P&amp;L Statement'!Q4</f>
        <v>0</v>
      </c>
      <c r="R5" s="90">
        <f>'Year 1 P&amp;L Statement'!R4</f>
        <v>0</v>
      </c>
      <c r="S5" s="90">
        <f>'Year 1 P&amp;L Statement'!S4</f>
        <v>0</v>
      </c>
      <c r="T5" s="90">
        <f>'Year 1 P&amp;L Statement'!T4</f>
        <v>0</v>
      </c>
      <c r="U5" s="90">
        <f>'Year 1 P&amp;L Statement'!U4</f>
        <v>0</v>
      </c>
      <c r="V5" s="97"/>
    </row>
    <row r="6" spans="1:22" ht="15">
      <c r="A6" s="91" t="s">
        <v>38</v>
      </c>
      <c r="B6" s="90">
        <f>'Year 1 P&amp;L Statement'!B5</f>
        <v>0</v>
      </c>
      <c r="C6" s="90">
        <f>'Year 1 P&amp;L Statement'!C5</f>
        <v>0</v>
      </c>
      <c r="D6" s="90">
        <f>'Year 1 P&amp;L Statement'!D5</f>
        <v>0</v>
      </c>
      <c r="E6" s="90">
        <f>'Year 1 P&amp;L Statement'!E5</f>
        <v>0</v>
      </c>
      <c r="F6" s="90">
        <f>'Year 1 P&amp;L Statement'!F5</f>
        <v>0</v>
      </c>
      <c r="G6" s="90">
        <f>'Year 1 P&amp;L Statement'!G5</f>
        <v>0</v>
      </c>
      <c r="H6" s="90">
        <f>'Year 1 P&amp;L Statement'!H5</f>
        <v>0</v>
      </c>
      <c r="I6" s="90">
        <f>'Year 1 P&amp;L Statement'!I5</f>
        <v>0</v>
      </c>
      <c r="J6" s="90">
        <f>'Year 1 P&amp;L Statement'!J5</f>
        <v>0</v>
      </c>
      <c r="K6" s="90">
        <f>'Year 1 P&amp;L Statement'!K5</f>
        <v>0</v>
      </c>
      <c r="L6" s="90">
        <f>'Year 1 P&amp;L Statement'!L5</f>
        <v>0</v>
      </c>
      <c r="M6" s="90">
        <f>'Year 1 P&amp;L Statement'!M5</f>
        <v>0</v>
      </c>
      <c r="N6" s="90">
        <f>'Year 1 P&amp;L Statement'!N5</f>
        <v>0</v>
      </c>
      <c r="O6" s="90">
        <f>'Year 1 P&amp;L Statement'!O5</f>
        <v>0</v>
      </c>
      <c r="P6" s="90">
        <f>'Year 1 P&amp;L Statement'!P5</f>
        <v>0</v>
      </c>
      <c r="Q6" s="90">
        <f>'Year 1 P&amp;L Statement'!Q5</f>
        <v>0</v>
      </c>
      <c r="R6" s="90">
        <f>'Year 1 P&amp;L Statement'!R5</f>
        <v>0</v>
      </c>
      <c r="S6" s="90">
        <f>'Year 1 P&amp;L Statement'!S5</f>
        <v>0</v>
      </c>
      <c r="T6" s="90">
        <f>'Year 1 P&amp;L Statement'!T5</f>
        <v>0</v>
      </c>
      <c r="U6" s="90">
        <f>'Year 1 P&amp;L Statement'!U5</f>
        <v>0</v>
      </c>
      <c r="V6" s="97"/>
    </row>
    <row r="7" spans="1:22" ht="15">
      <c r="A7" s="92" t="s">
        <v>33</v>
      </c>
      <c r="B7" s="90">
        <f>'Year 1 P&amp;L Statement'!B6</f>
        <v>0</v>
      </c>
      <c r="C7" s="90">
        <f>'Year 1 P&amp;L Statement'!C6</f>
        <v>0</v>
      </c>
      <c r="D7" s="90">
        <f>'Year 1 P&amp;L Statement'!D6</f>
        <v>0</v>
      </c>
      <c r="E7" s="90">
        <f>'Year 1 P&amp;L Statement'!E6</f>
        <v>0</v>
      </c>
      <c r="F7" s="90">
        <f>'Year 1 P&amp;L Statement'!F6</f>
        <v>0</v>
      </c>
      <c r="G7" s="90">
        <f>'Year 1 P&amp;L Statement'!G6</f>
        <v>0</v>
      </c>
      <c r="H7" s="90">
        <f>'Year 1 P&amp;L Statement'!H6</f>
        <v>0</v>
      </c>
      <c r="I7" s="90">
        <f>'Year 1 P&amp;L Statement'!I6</f>
        <v>0</v>
      </c>
      <c r="J7" s="90">
        <f>'Year 1 P&amp;L Statement'!J6</f>
        <v>0</v>
      </c>
      <c r="K7" s="90">
        <f>'Year 1 P&amp;L Statement'!K6</f>
        <v>0</v>
      </c>
      <c r="L7" s="90">
        <f>'Year 1 P&amp;L Statement'!L6</f>
        <v>0</v>
      </c>
      <c r="M7" s="90">
        <f>'Year 1 P&amp;L Statement'!M6</f>
        <v>0</v>
      </c>
      <c r="N7" s="90">
        <f>'Year 1 P&amp;L Statement'!N6</f>
        <v>0</v>
      </c>
      <c r="O7" s="90">
        <f>'Year 1 P&amp;L Statement'!O6</f>
        <v>0</v>
      </c>
      <c r="P7" s="90">
        <f>'Year 1 P&amp;L Statement'!P6</f>
        <v>0</v>
      </c>
      <c r="Q7" s="90">
        <f>'Year 1 P&amp;L Statement'!Q6</f>
        <v>0</v>
      </c>
      <c r="R7" s="90">
        <f>'Year 1 P&amp;L Statement'!R6</f>
        <v>0</v>
      </c>
      <c r="S7" s="90">
        <f>'Year 1 P&amp;L Statement'!S6</f>
        <v>0</v>
      </c>
      <c r="T7" s="90">
        <f>'Year 1 P&amp;L Statement'!T6</f>
        <v>0</v>
      </c>
      <c r="U7" s="90">
        <f>'Year 1 P&amp;L Statement'!U6</f>
        <v>0</v>
      </c>
      <c r="V7" s="90">
        <f>'Year 1 P&amp;L Statement'!G6</f>
        <v>0</v>
      </c>
    </row>
    <row r="8" spans="1:22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</row>
    <row r="9" spans="1:22" ht="15">
      <c r="A9" s="94" t="s">
        <v>37</v>
      </c>
      <c r="B9" s="95">
        <f>'Year 1 P&amp;L Statement'!$B$8</f>
        <v>0</v>
      </c>
      <c r="C9" s="95">
        <f>'Year 1 P&amp;L Statement'!$C$8</f>
        <v>0</v>
      </c>
      <c r="D9" s="95">
        <f>'Year 1 P&amp;L Statement'!$D$8</f>
        <v>0</v>
      </c>
      <c r="E9" s="95">
        <f>'Year 1 P&amp;L Statement'!$D$8</f>
        <v>0</v>
      </c>
      <c r="F9" s="95">
        <f>'Year 1 P&amp;L Statement'!$D$8</f>
        <v>0</v>
      </c>
      <c r="G9" s="95">
        <f>'Year 1 P&amp;L Statement'!$D$8</f>
        <v>0</v>
      </c>
      <c r="H9" s="95">
        <f>'Year 1 P&amp;L Statement'!$D$8</f>
        <v>0</v>
      </c>
      <c r="I9" s="95">
        <f>'Year 1 P&amp;L Statement'!$D$8</f>
        <v>0</v>
      </c>
      <c r="J9" s="95">
        <f>'Year 1 P&amp;L Statement'!$D$8</f>
        <v>0</v>
      </c>
      <c r="K9" s="95">
        <f>'Year 1 P&amp;L Statement'!$D$8</f>
        <v>0</v>
      </c>
      <c r="L9" s="95">
        <f>'Year 1 P&amp;L Statement'!$D$8</f>
        <v>0</v>
      </c>
      <c r="M9" s="95">
        <f>'Year 1 P&amp;L Statement'!$D$8</f>
        <v>0</v>
      </c>
      <c r="N9" s="95">
        <f>'Year 1 P&amp;L Statement'!$D$8</f>
        <v>0</v>
      </c>
      <c r="O9" s="95">
        <f>'Year 1 P&amp;L Statement'!$D$8</f>
        <v>0</v>
      </c>
      <c r="P9" s="95">
        <f>'Year 1 P&amp;L Statement'!$D$8</f>
        <v>0</v>
      </c>
      <c r="Q9" s="95">
        <f>'Year 1 P&amp;L Statement'!$D$8</f>
        <v>0</v>
      </c>
      <c r="R9" s="95">
        <f>'Year 1 P&amp;L Statement'!$D$8</f>
        <v>0</v>
      </c>
      <c r="S9" s="95">
        <f>'Year 1 P&amp;L Statement'!$D$8</f>
        <v>0</v>
      </c>
      <c r="T9" s="95">
        <f>'Year 1 P&amp;L Statement'!$D$8</f>
        <v>0</v>
      </c>
      <c r="U9" s="95">
        <f>'Year 1 P&amp;L Statement'!$D$8</f>
        <v>0</v>
      </c>
      <c r="V9" s="97"/>
    </row>
    <row r="10" spans="1:22" ht="15">
      <c r="A10" s="94" t="s">
        <v>23</v>
      </c>
      <c r="B10" s="90">
        <f>'Year 1 P&amp;L Statement'!B9</f>
        <v>0</v>
      </c>
      <c r="C10" s="90">
        <f>'Year 1 P&amp;L Statement'!C9</f>
        <v>0</v>
      </c>
      <c r="D10" s="90">
        <f>'Year 1 P&amp;L Statement'!D9</f>
        <v>0</v>
      </c>
      <c r="E10" s="90">
        <f>'Year 1 P&amp;L Statement'!E9</f>
        <v>0</v>
      </c>
      <c r="F10" s="90">
        <f>'Year 1 P&amp;L Statement'!F9</f>
        <v>0</v>
      </c>
      <c r="G10" s="90">
        <f>'Year 1 P&amp;L Statement'!G9</f>
        <v>0</v>
      </c>
      <c r="H10" s="90">
        <f>'Year 1 P&amp;L Statement'!H9</f>
        <v>0</v>
      </c>
      <c r="I10" s="90">
        <f>'Year 1 P&amp;L Statement'!I9</f>
        <v>0</v>
      </c>
      <c r="J10" s="90">
        <f>'Year 1 P&amp;L Statement'!J9</f>
        <v>0</v>
      </c>
      <c r="K10" s="90">
        <f>'Year 1 P&amp;L Statement'!K9</f>
        <v>0</v>
      </c>
      <c r="L10" s="90">
        <f>'Year 1 P&amp;L Statement'!L9</f>
        <v>0</v>
      </c>
      <c r="M10" s="90">
        <f>'Year 1 P&amp;L Statement'!M9</f>
        <v>0</v>
      </c>
      <c r="N10" s="90">
        <f>'Year 1 P&amp;L Statement'!N9</f>
        <v>0</v>
      </c>
      <c r="O10" s="90">
        <f>'Year 1 P&amp;L Statement'!O9</f>
        <v>0</v>
      </c>
      <c r="P10" s="90">
        <f>'Year 1 P&amp;L Statement'!P9</f>
        <v>0</v>
      </c>
      <c r="Q10" s="90">
        <f>'Year 1 P&amp;L Statement'!Q9</f>
        <v>0</v>
      </c>
      <c r="R10" s="90">
        <f>'Year 1 P&amp;L Statement'!R9</f>
        <v>0</v>
      </c>
      <c r="S10" s="90">
        <f>'Year 1 P&amp;L Statement'!S9</f>
        <v>0</v>
      </c>
      <c r="T10" s="90">
        <f>'Year 1 P&amp;L Statement'!T9</f>
        <v>0</v>
      </c>
      <c r="U10" s="90">
        <f>'Year 1 P&amp;L Statement'!U9</f>
        <v>0</v>
      </c>
      <c r="V10" s="90">
        <f>'Year 1 P&amp;L Statement'!G9</f>
        <v>0</v>
      </c>
    </row>
    <row r="11" spans="1:22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</row>
    <row r="12" spans="1:22" ht="15">
      <c r="A12" s="92" t="s">
        <v>24</v>
      </c>
      <c r="B12" s="90">
        <f>'Year 1 P&amp;L Statement'!B11</f>
        <v>0</v>
      </c>
      <c r="C12" s="90">
        <f>'Year 1 P&amp;L Statement'!C11</f>
        <v>0</v>
      </c>
      <c r="D12" s="90">
        <f>'Year 1 P&amp;L Statement'!D11</f>
        <v>0</v>
      </c>
      <c r="E12" s="90">
        <f>'Year 1 P&amp;L Statement'!E11</f>
        <v>0</v>
      </c>
      <c r="F12" s="90">
        <f>'Year 1 P&amp;L Statement'!F11</f>
        <v>0</v>
      </c>
      <c r="G12" s="90">
        <f>'Year 1 P&amp;L Statement'!G11</f>
        <v>0</v>
      </c>
      <c r="H12" s="90">
        <f>'Year 1 P&amp;L Statement'!H11</f>
        <v>0</v>
      </c>
      <c r="I12" s="90">
        <f>'Year 1 P&amp;L Statement'!I11</f>
        <v>0</v>
      </c>
      <c r="J12" s="90">
        <f>'Year 1 P&amp;L Statement'!J11</f>
        <v>0</v>
      </c>
      <c r="K12" s="90">
        <f>'Year 1 P&amp;L Statement'!K11</f>
        <v>0</v>
      </c>
      <c r="L12" s="90">
        <f>'Year 1 P&amp;L Statement'!L11</f>
        <v>0</v>
      </c>
      <c r="M12" s="90">
        <f>'Year 1 P&amp;L Statement'!M11</f>
        <v>0</v>
      </c>
      <c r="N12" s="90">
        <f>'Year 1 P&amp;L Statement'!N11</f>
        <v>0</v>
      </c>
      <c r="O12" s="90">
        <f>'Year 1 P&amp;L Statement'!O11</f>
        <v>0</v>
      </c>
      <c r="P12" s="90">
        <f>'Year 1 P&amp;L Statement'!P11</f>
        <v>0</v>
      </c>
      <c r="Q12" s="90">
        <f>'Year 1 P&amp;L Statement'!Q11</f>
        <v>0</v>
      </c>
      <c r="R12" s="90">
        <f>'Year 1 P&amp;L Statement'!R11</f>
        <v>0</v>
      </c>
      <c r="S12" s="90">
        <f>'Year 1 P&amp;L Statement'!S11</f>
        <v>0</v>
      </c>
      <c r="T12" s="90">
        <f>'Year 1 P&amp;L Statement'!T11</f>
        <v>0</v>
      </c>
      <c r="U12" s="90">
        <f>'Year 1 P&amp;L Statement'!U11</f>
        <v>0</v>
      </c>
      <c r="V12" s="90">
        <f>'Year 1 P&amp;L Statement'!G11</f>
        <v>0</v>
      </c>
    </row>
    <row r="13" spans="1:22" ht="15">
      <c r="A13" s="24"/>
    </row>
    <row r="14" spans="1:22">
      <c r="A14" s="64" t="s">
        <v>68</v>
      </c>
      <c r="B14" s="61"/>
      <c r="C14" s="87">
        <f>'5 Year P&amp;L Statement'!C10</f>
        <v>0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</row>
    <row r="15" spans="1:22">
      <c r="A15" s="64" t="s">
        <v>69</v>
      </c>
      <c r="B15" s="61"/>
      <c r="C15" s="87">
        <f>'5 Year P&amp;L Statement'!C11</f>
        <v>0</v>
      </c>
      <c r="D15" s="8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</row>
    <row r="18" spans="1:22">
      <c r="A18" s="156" t="s">
        <v>91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156"/>
      <c r="S18" s="156"/>
      <c r="T18" s="156"/>
      <c r="U18" s="156"/>
      <c r="V18" s="156"/>
    </row>
    <row r="19" spans="1:22" ht="30" customHeight="1">
      <c r="A19" s="27" t="s">
        <v>8</v>
      </c>
      <c r="B19" s="97" t="str">
        <f>'Year 1 P&amp;L Statement'!$B$3</f>
        <v>Product 1</v>
      </c>
      <c r="C19" s="97" t="str">
        <f>'Year 1 P&amp;L Statement'!$C$3</f>
        <v>Product 2</v>
      </c>
      <c r="D19" s="97" t="str">
        <f>'Year 1 P&amp;L Statement'!$D$3</f>
        <v>Product 3</v>
      </c>
      <c r="E19" s="97" t="str">
        <f>'Year 1 P&amp;L Statement'!$E$3</f>
        <v>Product 4</v>
      </c>
      <c r="F19" s="97" t="str">
        <f>'Year 1 P&amp;L Statement'!$F$3</f>
        <v>Product 5</v>
      </c>
      <c r="G19" s="97" t="str">
        <f>'Year 1 P&amp;L Statement'!$G$3</f>
        <v>Product 6</v>
      </c>
      <c r="H19" s="97" t="str">
        <f>'Year 1 P&amp;L Statement'!$H$3</f>
        <v>Product 7</v>
      </c>
      <c r="I19" s="97" t="str">
        <f>'Year 1 P&amp;L Statement'!$I$3</f>
        <v>Product 8</v>
      </c>
      <c r="J19" s="97" t="str">
        <f>'Year 1 P&amp;L Statement'!$J$3</f>
        <v>Product 9</v>
      </c>
      <c r="K19" s="97" t="str">
        <f>'Year 1 P&amp;L Statement'!$K$3</f>
        <v>Product 10</v>
      </c>
      <c r="L19" s="97" t="str">
        <f>'Year 1 P&amp;L Statement'!$L$3</f>
        <v>Product 11</v>
      </c>
      <c r="M19" s="97" t="str">
        <f>'Year 1 P&amp;L Statement'!$M$3</f>
        <v>Product 12</v>
      </c>
      <c r="N19" s="97" t="str">
        <f>'Year 1 P&amp;L Statement'!$N$3</f>
        <v>Product 13</v>
      </c>
      <c r="O19" s="97" t="str">
        <f>'Year 1 P&amp;L Statement'!$O$3</f>
        <v>Product 14</v>
      </c>
      <c r="P19" s="97" t="str">
        <f>'Year 1 P&amp;L Statement'!$P$3</f>
        <v>Product 15</v>
      </c>
      <c r="Q19" s="97" t="str">
        <f>'Year 1 P&amp;L Statement'!$Q$3</f>
        <v>Product 16</v>
      </c>
      <c r="R19" s="97" t="str">
        <f>'Year 1 P&amp;L Statement'!$R$3</f>
        <v>Product 17</v>
      </c>
      <c r="S19" s="97" t="str">
        <f>'Year 1 P&amp;L Statement'!$S$3</f>
        <v>Product 18</v>
      </c>
      <c r="T19" s="97" t="str">
        <f>'Year 1 P&amp;L Statement'!$T$3</f>
        <v>Product 19</v>
      </c>
      <c r="U19" s="97" t="str">
        <f>'Year 1 P&amp;L Statement'!$U$3</f>
        <v>Product 20</v>
      </c>
      <c r="V19" s="47" t="s">
        <v>62</v>
      </c>
    </row>
    <row r="20" spans="1:22" ht="15">
      <c r="A20" s="89" t="s">
        <v>77</v>
      </c>
      <c r="B20" s="99">
        <f>B5+(B5*$C15)</f>
        <v>0</v>
      </c>
      <c r="C20" s="99">
        <f>C5+(C5*$C15)</f>
        <v>0</v>
      </c>
      <c r="D20" s="99">
        <f>D5+(D5*$C15)</f>
        <v>0</v>
      </c>
      <c r="E20" s="99">
        <f>E5+(E5*$C15)</f>
        <v>0</v>
      </c>
      <c r="F20" s="99">
        <f>F5+(F5*$C15)</f>
        <v>0</v>
      </c>
      <c r="G20" s="99">
        <f t="shared" ref="G20:U20" si="0">G5+(G5*$C15)</f>
        <v>0</v>
      </c>
      <c r="H20" s="99">
        <f t="shared" si="0"/>
        <v>0</v>
      </c>
      <c r="I20" s="99">
        <f t="shared" si="0"/>
        <v>0</v>
      </c>
      <c r="J20" s="99">
        <f t="shared" si="0"/>
        <v>0</v>
      </c>
      <c r="K20" s="99">
        <f t="shared" si="0"/>
        <v>0</v>
      </c>
      <c r="L20" s="99">
        <f t="shared" si="0"/>
        <v>0</v>
      </c>
      <c r="M20" s="99">
        <f t="shared" si="0"/>
        <v>0</v>
      </c>
      <c r="N20" s="99">
        <f t="shared" si="0"/>
        <v>0</v>
      </c>
      <c r="O20" s="99">
        <f t="shared" si="0"/>
        <v>0</v>
      </c>
      <c r="P20" s="99">
        <f t="shared" si="0"/>
        <v>0</v>
      </c>
      <c r="Q20" s="99">
        <f t="shared" si="0"/>
        <v>0</v>
      </c>
      <c r="R20" s="99">
        <f t="shared" si="0"/>
        <v>0</v>
      </c>
      <c r="S20" s="99">
        <f t="shared" si="0"/>
        <v>0</v>
      </c>
      <c r="T20" s="99">
        <f t="shared" si="0"/>
        <v>0</v>
      </c>
      <c r="U20" s="99">
        <f t="shared" si="0"/>
        <v>0</v>
      </c>
      <c r="V20" s="48"/>
    </row>
    <row r="21" spans="1:22" ht="15">
      <c r="A21" s="91" t="s">
        <v>38</v>
      </c>
      <c r="B21" s="90">
        <f>B6+(B6*$C14)</f>
        <v>0</v>
      </c>
      <c r="C21" s="90">
        <f>C6+(C6*$C14)</f>
        <v>0</v>
      </c>
      <c r="D21" s="90">
        <f>D6+(D6*$C14)</f>
        <v>0</v>
      </c>
      <c r="E21" s="90">
        <f>E6+(E6*$C14)</f>
        <v>0</v>
      </c>
      <c r="F21" s="90">
        <f>F6+(F6*$C14)</f>
        <v>0</v>
      </c>
      <c r="G21" s="90">
        <f t="shared" ref="G21:U21" si="1">G6+(G6*$C14)</f>
        <v>0</v>
      </c>
      <c r="H21" s="90">
        <f t="shared" si="1"/>
        <v>0</v>
      </c>
      <c r="I21" s="90">
        <f t="shared" si="1"/>
        <v>0</v>
      </c>
      <c r="J21" s="90">
        <f t="shared" si="1"/>
        <v>0</v>
      </c>
      <c r="K21" s="90">
        <f t="shared" si="1"/>
        <v>0</v>
      </c>
      <c r="L21" s="90">
        <f t="shared" si="1"/>
        <v>0</v>
      </c>
      <c r="M21" s="90">
        <f t="shared" si="1"/>
        <v>0</v>
      </c>
      <c r="N21" s="90">
        <f t="shared" si="1"/>
        <v>0</v>
      </c>
      <c r="O21" s="90">
        <f t="shared" si="1"/>
        <v>0</v>
      </c>
      <c r="P21" s="90">
        <f t="shared" si="1"/>
        <v>0</v>
      </c>
      <c r="Q21" s="90">
        <f t="shared" si="1"/>
        <v>0</v>
      </c>
      <c r="R21" s="90">
        <f t="shared" si="1"/>
        <v>0</v>
      </c>
      <c r="S21" s="90">
        <f t="shared" si="1"/>
        <v>0</v>
      </c>
      <c r="T21" s="90">
        <f t="shared" si="1"/>
        <v>0</v>
      </c>
      <c r="U21" s="90">
        <f t="shared" si="1"/>
        <v>0</v>
      </c>
      <c r="V21" s="48"/>
    </row>
    <row r="22" spans="1:22" ht="15">
      <c r="A22" s="92" t="s">
        <v>33</v>
      </c>
      <c r="B22" s="90">
        <f>B20*B21</f>
        <v>0</v>
      </c>
      <c r="C22" s="90">
        <f t="shared" ref="C22" si="2">C20*C21</f>
        <v>0</v>
      </c>
      <c r="D22" s="90">
        <f t="shared" ref="D22:F22" si="3">D20*D21</f>
        <v>0</v>
      </c>
      <c r="E22" s="90">
        <f t="shared" si="3"/>
        <v>0</v>
      </c>
      <c r="F22" s="90">
        <f t="shared" si="3"/>
        <v>0</v>
      </c>
      <c r="G22" s="90">
        <f t="shared" ref="G22:U22" si="4">G20*G21</f>
        <v>0</v>
      </c>
      <c r="H22" s="90">
        <f t="shared" si="4"/>
        <v>0</v>
      </c>
      <c r="I22" s="90">
        <f t="shared" si="4"/>
        <v>0</v>
      </c>
      <c r="J22" s="90">
        <f t="shared" si="4"/>
        <v>0</v>
      </c>
      <c r="K22" s="90">
        <f t="shared" si="4"/>
        <v>0</v>
      </c>
      <c r="L22" s="90">
        <f t="shared" si="4"/>
        <v>0</v>
      </c>
      <c r="M22" s="90">
        <f t="shared" si="4"/>
        <v>0</v>
      </c>
      <c r="N22" s="90">
        <f t="shared" si="4"/>
        <v>0</v>
      </c>
      <c r="O22" s="90">
        <f t="shared" si="4"/>
        <v>0</v>
      </c>
      <c r="P22" s="90">
        <f t="shared" si="4"/>
        <v>0</v>
      </c>
      <c r="Q22" s="90">
        <f t="shared" si="4"/>
        <v>0</v>
      </c>
      <c r="R22" s="90">
        <f t="shared" si="4"/>
        <v>0</v>
      </c>
      <c r="S22" s="90">
        <f t="shared" si="4"/>
        <v>0</v>
      </c>
      <c r="T22" s="90">
        <f t="shared" si="4"/>
        <v>0</v>
      </c>
      <c r="U22" s="90">
        <f t="shared" si="4"/>
        <v>0</v>
      </c>
      <c r="V22" s="48">
        <f>SUM(B22:U22)</f>
        <v>0</v>
      </c>
    </row>
    <row r="23" spans="1:22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7"/>
    </row>
    <row r="24" spans="1:22" ht="15">
      <c r="A24" s="94" t="s">
        <v>37</v>
      </c>
      <c r="B24" s="95">
        <f>'Year 1 P&amp;L Statement'!$B$8</f>
        <v>0</v>
      </c>
      <c r="C24" s="95">
        <f>'Year 1 P&amp;L Statement'!$C$8</f>
        <v>0</v>
      </c>
      <c r="D24" s="95">
        <f>'Year 1 P&amp;L Statement'!$D$8</f>
        <v>0</v>
      </c>
      <c r="E24" s="95">
        <f>'Year 1 P&amp;L Statement'!$E$8</f>
        <v>0</v>
      </c>
      <c r="F24" s="95">
        <f>'Year 1 P&amp;L Statement'!$F$8</f>
        <v>0</v>
      </c>
      <c r="G24" s="95">
        <f>'Year 1 P&amp;L Statement'!$F$8</f>
        <v>0</v>
      </c>
      <c r="H24" s="95">
        <f>'Year 1 P&amp;L Statement'!$F$8</f>
        <v>0</v>
      </c>
      <c r="I24" s="95">
        <f>'Year 1 P&amp;L Statement'!$F$8</f>
        <v>0</v>
      </c>
      <c r="J24" s="95">
        <f>'Year 1 P&amp;L Statement'!$F$8</f>
        <v>0</v>
      </c>
      <c r="K24" s="95">
        <f>'Year 1 P&amp;L Statement'!$F$8</f>
        <v>0</v>
      </c>
      <c r="L24" s="95">
        <f>'Year 1 P&amp;L Statement'!$F$8</f>
        <v>0</v>
      </c>
      <c r="M24" s="95">
        <f>'Year 1 P&amp;L Statement'!$F$8</f>
        <v>0</v>
      </c>
      <c r="N24" s="95">
        <f>'Year 1 P&amp;L Statement'!$F$8</f>
        <v>0</v>
      </c>
      <c r="O24" s="95">
        <f>'Year 1 P&amp;L Statement'!$F$8</f>
        <v>0</v>
      </c>
      <c r="P24" s="95">
        <f>'Year 1 P&amp;L Statement'!$F$8</f>
        <v>0</v>
      </c>
      <c r="Q24" s="95">
        <f>'Year 1 P&amp;L Statement'!$F$8</f>
        <v>0</v>
      </c>
      <c r="R24" s="95">
        <f>'Year 1 P&amp;L Statement'!$F$8</f>
        <v>0</v>
      </c>
      <c r="S24" s="95">
        <f>'Year 1 P&amp;L Statement'!$F$8</f>
        <v>0</v>
      </c>
      <c r="T24" s="95">
        <f>'Year 1 P&amp;L Statement'!$F$8</f>
        <v>0</v>
      </c>
      <c r="U24" s="95">
        <f>'Year 1 P&amp;L Statement'!$F$8</f>
        <v>0</v>
      </c>
      <c r="V24" s="48"/>
    </row>
    <row r="25" spans="1:22" ht="15">
      <c r="A25" s="94" t="s">
        <v>23</v>
      </c>
      <c r="B25" s="90">
        <f>B22*B24</f>
        <v>0</v>
      </c>
      <c r="C25" s="90">
        <f t="shared" ref="C25" si="5">C22*C24</f>
        <v>0</v>
      </c>
      <c r="D25" s="90">
        <f t="shared" ref="D25:F25" si="6">D22*D24</f>
        <v>0</v>
      </c>
      <c r="E25" s="90">
        <f t="shared" si="6"/>
        <v>0</v>
      </c>
      <c r="F25" s="90">
        <f t="shared" si="6"/>
        <v>0</v>
      </c>
      <c r="G25" s="90">
        <f t="shared" ref="G25:U25" si="7">G22*G24</f>
        <v>0</v>
      </c>
      <c r="H25" s="90">
        <f t="shared" si="7"/>
        <v>0</v>
      </c>
      <c r="I25" s="90">
        <f t="shared" si="7"/>
        <v>0</v>
      </c>
      <c r="J25" s="90">
        <f t="shared" si="7"/>
        <v>0</v>
      </c>
      <c r="K25" s="90">
        <f t="shared" si="7"/>
        <v>0</v>
      </c>
      <c r="L25" s="90">
        <f t="shared" si="7"/>
        <v>0</v>
      </c>
      <c r="M25" s="90">
        <f t="shared" si="7"/>
        <v>0</v>
      </c>
      <c r="N25" s="90">
        <f t="shared" si="7"/>
        <v>0</v>
      </c>
      <c r="O25" s="90">
        <f t="shared" si="7"/>
        <v>0</v>
      </c>
      <c r="P25" s="90">
        <f t="shared" si="7"/>
        <v>0</v>
      </c>
      <c r="Q25" s="90">
        <f t="shared" si="7"/>
        <v>0</v>
      </c>
      <c r="R25" s="90">
        <f t="shared" si="7"/>
        <v>0</v>
      </c>
      <c r="S25" s="90">
        <f t="shared" si="7"/>
        <v>0</v>
      </c>
      <c r="T25" s="90">
        <f t="shared" si="7"/>
        <v>0</v>
      </c>
      <c r="U25" s="90">
        <f t="shared" si="7"/>
        <v>0</v>
      </c>
      <c r="V25" s="48">
        <f>SUM(B25:U25)</f>
        <v>0</v>
      </c>
    </row>
    <row r="26" spans="1:22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7"/>
    </row>
    <row r="27" spans="1:22" ht="15">
      <c r="A27" s="92" t="s">
        <v>24</v>
      </c>
      <c r="B27" s="90">
        <f>B22-B25</f>
        <v>0</v>
      </c>
      <c r="C27" s="90">
        <f t="shared" ref="C27:U27" si="8">C22-C25</f>
        <v>0</v>
      </c>
      <c r="D27" s="90">
        <f t="shared" si="8"/>
        <v>0</v>
      </c>
      <c r="E27" s="90">
        <f t="shared" si="8"/>
        <v>0</v>
      </c>
      <c r="F27" s="90">
        <f t="shared" si="8"/>
        <v>0</v>
      </c>
      <c r="G27" s="90">
        <f t="shared" si="8"/>
        <v>0</v>
      </c>
      <c r="H27" s="90">
        <f t="shared" si="8"/>
        <v>0</v>
      </c>
      <c r="I27" s="90">
        <f t="shared" si="8"/>
        <v>0</v>
      </c>
      <c r="J27" s="90">
        <f t="shared" si="8"/>
        <v>0</v>
      </c>
      <c r="K27" s="90">
        <f t="shared" si="8"/>
        <v>0</v>
      </c>
      <c r="L27" s="90">
        <f t="shared" si="8"/>
        <v>0</v>
      </c>
      <c r="M27" s="90">
        <f t="shared" si="8"/>
        <v>0</v>
      </c>
      <c r="N27" s="90">
        <f t="shared" si="8"/>
        <v>0</v>
      </c>
      <c r="O27" s="90">
        <f t="shared" si="8"/>
        <v>0</v>
      </c>
      <c r="P27" s="90">
        <f t="shared" si="8"/>
        <v>0</v>
      </c>
      <c r="Q27" s="90">
        <f t="shared" si="8"/>
        <v>0</v>
      </c>
      <c r="R27" s="90">
        <f t="shared" si="8"/>
        <v>0</v>
      </c>
      <c r="S27" s="90">
        <f t="shared" si="8"/>
        <v>0</v>
      </c>
      <c r="T27" s="90">
        <f t="shared" si="8"/>
        <v>0</v>
      </c>
      <c r="U27" s="90">
        <f t="shared" si="8"/>
        <v>0</v>
      </c>
      <c r="V27" s="48">
        <f>SUM(B27:U27)</f>
        <v>0</v>
      </c>
    </row>
    <row r="29" spans="1:22">
      <c r="A29" s="64" t="s">
        <v>68</v>
      </c>
      <c r="B29" s="61"/>
      <c r="C29" s="87">
        <f>'5 Year P&amp;L Statement'!D10</f>
        <v>0</v>
      </c>
      <c r="D29" s="87"/>
      <c r="E29" s="87"/>
    </row>
    <row r="30" spans="1:22">
      <c r="A30" s="64" t="s">
        <v>69</v>
      </c>
      <c r="B30" s="61"/>
      <c r="C30" s="87">
        <f>'5 Year P&amp;L Statement'!D11</f>
        <v>0</v>
      </c>
      <c r="D30" s="87"/>
      <c r="E30" s="87"/>
    </row>
    <row r="33" spans="1:22">
      <c r="A33" s="156" t="s">
        <v>92</v>
      </c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</row>
    <row r="34" spans="1:22" ht="29.25" customHeight="1">
      <c r="A34" s="27" t="s">
        <v>8</v>
      </c>
      <c r="B34" s="97" t="str">
        <f>'Year 1 P&amp;L Statement'!$B$3</f>
        <v>Product 1</v>
      </c>
      <c r="C34" s="97" t="str">
        <f>'Year 1 P&amp;L Statement'!$C$3</f>
        <v>Product 2</v>
      </c>
      <c r="D34" s="97" t="str">
        <f>'Year 1 P&amp;L Statement'!$D$3</f>
        <v>Product 3</v>
      </c>
      <c r="E34" s="97" t="str">
        <f>'Year 1 P&amp;L Statement'!$E$3</f>
        <v>Product 4</v>
      </c>
      <c r="F34" s="97" t="str">
        <f>'Year 1 P&amp;L Statement'!$F$3</f>
        <v>Product 5</v>
      </c>
      <c r="G34" s="97" t="str">
        <f>'Year 1 P&amp;L Statement'!$G$3</f>
        <v>Product 6</v>
      </c>
      <c r="H34" s="97" t="str">
        <f>'Year 1 P&amp;L Statement'!$H$3</f>
        <v>Product 7</v>
      </c>
      <c r="I34" s="97" t="str">
        <f>'Year 1 P&amp;L Statement'!$I$3</f>
        <v>Product 8</v>
      </c>
      <c r="J34" s="97" t="str">
        <f>'Year 1 P&amp;L Statement'!$J$3</f>
        <v>Product 9</v>
      </c>
      <c r="K34" s="97" t="str">
        <f>'Year 1 P&amp;L Statement'!$K$3</f>
        <v>Product 10</v>
      </c>
      <c r="L34" s="97" t="str">
        <f>'Year 1 P&amp;L Statement'!$L$3</f>
        <v>Product 11</v>
      </c>
      <c r="M34" s="97" t="str">
        <f>'Year 1 P&amp;L Statement'!$M$3</f>
        <v>Product 12</v>
      </c>
      <c r="N34" s="97" t="str">
        <f>'Year 1 P&amp;L Statement'!$N$3</f>
        <v>Product 13</v>
      </c>
      <c r="O34" s="97" t="str">
        <f>'Year 1 P&amp;L Statement'!$O$3</f>
        <v>Product 14</v>
      </c>
      <c r="P34" s="97" t="str">
        <f>'Year 1 P&amp;L Statement'!$P$3</f>
        <v>Product 15</v>
      </c>
      <c r="Q34" s="97" t="str">
        <f>'Year 1 P&amp;L Statement'!$Q$3</f>
        <v>Product 16</v>
      </c>
      <c r="R34" s="97" t="str">
        <f>'Year 1 P&amp;L Statement'!$R$3</f>
        <v>Product 17</v>
      </c>
      <c r="S34" s="97" t="str">
        <f>'Year 1 P&amp;L Statement'!$S$3</f>
        <v>Product 18</v>
      </c>
      <c r="T34" s="97" t="str">
        <f>'Year 1 P&amp;L Statement'!$T$3</f>
        <v>Product 19</v>
      </c>
      <c r="U34" s="97" t="str">
        <f>'Year 1 P&amp;L Statement'!$U$3</f>
        <v>Product 20</v>
      </c>
      <c r="V34" s="47" t="s">
        <v>62</v>
      </c>
    </row>
    <row r="35" spans="1:22" ht="15">
      <c r="A35" s="89" t="s">
        <v>77</v>
      </c>
      <c r="B35" s="99">
        <f>B20+(B20*$C30)</f>
        <v>0</v>
      </c>
      <c r="C35" s="99">
        <f>C20+(C20*$C30)</f>
        <v>0</v>
      </c>
      <c r="D35" s="99">
        <f>D20+(D20*$C30)</f>
        <v>0</v>
      </c>
      <c r="E35" s="99">
        <f>E20+(E20*$C30)</f>
        <v>0</v>
      </c>
      <c r="F35" s="99">
        <f>F20+(F20*$C30)</f>
        <v>0</v>
      </c>
      <c r="G35" s="99">
        <f t="shared" ref="G35:U35" si="9">G20+(G20*$C30)</f>
        <v>0</v>
      </c>
      <c r="H35" s="99">
        <f t="shared" si="9"/>
        <v>0</v>
      </c>
      <c r="I35" s="99">
        <f t="shared" si="9"/>
        <v>0</v>
      </c>
      <c r="J35" s="99">
        <f t="shared" si="9"/>
        <v>0</v>
      </c>
      <c r="K35" s="99">
        <f t="shared" si="9"/>
        <v>0</v>
      </c>
      <c r="L35" s="99">
        <f t="shared" si="9"/>
        <v>0</v>
      </c>
      <c r="M35" s="99">
        <f t="shared" si="9"/>
        <v>0</v>
      </c>
      <c r="N35" s="99">
        <f t="shared" si="9"/>
        <v>0</v>
      </c>
      <c r="O35" s="99">
        <f t="shared" si="9"/>
        <v>0</v>
      </c>
      <c r="P35" s="99">
        <f t="shared" si="9"/>
        <v>0</v>
      </c>
      <c r="Q35" s="99">
        <f t="shared" si="9"/>
        <v>0</v>
      </c>
      <c r="R35" s="99">
        <f t="shared" si="9"/>
        <v>0</v>
      </c>
      <c r="S35" s="99">
        <f t="shared" si="9"/>
        <v>0</v>
      </c>
      <c r="T35" s="99">
        <f t="shared" si="9"/>
        <v>0</v>
      </c>
      <c r="U35" s="99">
        <f t="shared" si="9"/>
        <v>0</v>
      </c>
      <c r="V35" s="97"/>
    </row>
    <row r="36" spans="1:22" ht="15">
      <c r="A36" s="91" t="s">
        <v>38</v>
      </c>
      <c r="B36" s="90">
        <f>B21+(B21*$C29)</f>
        <v>0</v>
      </c>
      <c r="C36" s="90">
        <f>C21+(C21*$C29)</f>
        <v>0</v>
      </c>
      <c r="D36" s="90">
        <f>D21+(D21*$C29)</f>
        <v>0</v>
      </c>
      <c r="E36" s="90">
        <f>E21+(E21*$C29)</f>
        <v>0</v>
      </c>
      <c r="F36" s="90">
        <f>F21+(F21*$C29)</f>
        <v>0</v>
      </c>
      <c r="G36" s="90">
        <f t="shared" ref="G36:U36" si="10">G21+(G21*$C29)</f>
        <v>0</v>
      </c>
      <c r="H36" s="90">
        <f t="shared" si="10"/>
        <v>0</v>
      </c>
      <c r="I36" s="90">
        <f t="shared" si="10"/>
        <v>0</v>
      </c>
      <c r="J36" s="90">
        <f t="shared" si="10"/>
        <v>0</v>
      </c>
      <c r="K36" s="90">
        <f t="shared" si="10"/>
        <v>0</v>
      </c>
      <c r="L36" s="90">
        <f t="shared" si="10"/>
        <v>0</v>
      </c>
      <c r="M36" s="90">
        <f t="shared" si="10"/>
        <v>0</v>
      </c>
      <c r="N36" s="90">
        <f t="shared" si="10"/>
        <v>0</v>
      </c>
      <c r="O36" s="90">
        <f t="shared" si="10"/>
        <v>0</v>
      </c>
      <c r="P36" s="90">
        <f t="shared" si="10"/>
        <v>0</v>
      </c>
      <c r="Q36" s="90">
        <f t="shared" si="10"/>
        <v>0</v>
      </c>
      <c r="R36" s="90">
        <f t="shared" si="10"/>
        <v>0</v>
      </c>
      <c r="S36" s="90">
        <f t="shared" si="10"/>
        <v>0</v>
      </c>
      <c r="T36" s="90">
        <f t="shared" si="10"/>
        <v>0</v>
      </c>
      <c r="U36" s="90">
        <f t="shared" si="10"/>
        <v>0</v>
      </c>
      <c r="V36" s="97"/>
    </row>
    <row r="37" spans="1:22" ht="15">
      <c r="A37" s="92" t="s">
        <v>33</v>
      </c>
      <c r="B37" s="90">
        <f>B35*B36</f>
        <v>0</v>
      </c>
      <c r="C37" s="90">
        <f t="shared" ref="C37:F37" si="11">C35*C36</f>
        <v>0</v>
      </c>
      <c r="D37" s="90">
        <f t="shared" si="11"/>
        <v>0</v>
      </c>
      <c r="E37" s="90">
        <f t="shared" si="11"/>
        <v>0</v>
      </c>
      <c r="F37" s="90">
        <f t="shared" si="11"/>
        <v>0</v>
      </c>
      <c r="G37" s="90">
        <f t="shared" ref="G37:U37" si="12">G35*G36</f>
        <v>0</v>
      </c>
      <c r="H37" s="90">
        <f t="shared" si="12"/>
        <v>0</v>
      </c>
      <c r="I37" s="90">
        <f t="shared" si="12"/>
        <v>0</v>
      </c>
      <c r="J37" s="90">
        <f t="shared" si="12"/>
        <v>0</v>
      </c>
      <c r="K37" s="90">
        <f t="shared" si="12"/>
        <v>0</v>
      </c>
      <c r="L37" s="90">
        <f t="shared" si="12"/>
        <v>0</v>
      </c>
      <c r="M37" s="90">
        <f t="shared" si="12"/>
        <v>0</v>
      </c>
      <c r="N37" s="90">
        <f t="shared" si="12"/>
        <v>0</v>
      </c>
      <c r="O37" s="90">
        <f t="shared" si="12"/>
        <v>0</v>
      </c>
      <c r="P37" s="90">
        <f t="shared" si="12"/>
        <v>0</v>
      </c>
      <c r="Q37" s="90">
        <f t="shared" si="12"/>
        <v>0</v>
      </c>
      <c r="R37" s="90">
        <f t="shared" si="12"/>
        <v>0</v>
      </c>
      <c r="S37" s="90">
        <f t="shared" si="12"/>
        <v>0</v>
      </c>
      <c r="T37" s="90">
        <f t="shared" si="12"/>
        <v>0</v>
      </c>
      <c r="U37" s="90">
        <f t="shared" si="12"/>
        <v>0</v>
      </c>
      <c r="V37" s="48">
        <f>SUM(B37:U37)</f>
        <v>0</v>
      </c>
    </row>
    <row r="38" spans="1:22">
      <c r="A38" s="93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</row>
    <row r="39" spans="1:22" ht="15">
      <c r="A39" s="94" t="s">
        <v>37</v>
      </c>
      <c r="B39" s="95">
        <f>'Year 1 P&amp;L Statement'!$B$8</f>
        <v>0</v>
      </c>
      <c r="C39" s="95">
        <f>'Year 1 P&amp;L Statement'!$C$8</f>
        <v>0</v>
      </c>
      <c r="D39" s="95">
        <f>'Year 1 P&amp;L Statement'!$D$8</f>
        <v>0</v>
      </c>
      <c r="E39" s="95">
        <f>'Year 1 P&amp;L Statement'!$E$8</f>
        <v>0</v>
      </c>
      <c r="F39" s="95">
        <f>'Year 1 P&amp;L Statement'!$F$8</f>
        <v>0</v>
      </c>
      <c r="G39" s="95">
        <f>'Year 1 P&amp;L Statement'!$F$8</f>
        <v>0</v>
      </c>
      <c r="H39" s="95">
        <f>'Year 1 P&amp;L Statement'!$F$8</f>
        <v>0</v>
      </c>
      <c r="I39" s="95">
        <f>'Year 1 P&amp;L Statement'!$F$8</f>
        <v>0</v>
      </c>
      <c r="J39" s="95">
        <f>'Year 1 P&amp;L Statement'!$F$8</f>
        <v>0</v>
      </c>
      <c r="K39" s="95">
        <f>'Year 1 P&amp;L Statement'!$F$8</f>
        <v>0</v>
      </c>
      <c r="L39" s="95">
        <f>'Year 1 P&amp;L Statement'!$F$8</f>
        <v>0</v>
      </c>
      <c r="M39" s="95">
        <f>'Year 1 P&amp;L Statement'!$F$8</f>
        <v>0</v>
      </c>
      <c r="N39" s="95">
        <f>'Year 1 P&amp;L Statement'!$F$8</f>
        <v>0</v>
      </c>
      <c r="O39" s="95">
        <f>'Year 1 P&amp;L Statement'!$F$8</f>
        <v>0</v>
      </c>
      <c r="P39" s="95">
        <f>'Year 1 P&amp;L Statement'!$F$8</f>
        <v>0</v>
      </c>
      <c r="Q39" s="95">
        <f>'Year 1 P&amp;L Statement'!$F$8</f>
        <v>0</v>
      </c>
      <c r="R39" s="95">
        <f>'Year 1 P&amp;L Statement'!$F$8</f>
        <v>0</v>
      </c>
      <c r="S39" s="95">
        <f>'Year 1 P&amp;L Statement'!$F$8</f>
        <v>0</v>
      </c>
      <c r="T39" s="95">
        <f>'Year 1 P&amp;L Statement'!$F$8</f>
        <v>0</v>
      </c>
      <c r="U39" s="95">
        <f>'Year 1 P&amp;L Statement'!$F$8</f>
        <v>0</v>
      </c>
      <c r="V39" s="97"/>
    </row>
    <row r="40" spans="1:22" ht="15">
      <c r="A40" s="94" t="s">
        <v>23</v>
      </c>
      <c r="B40" s="90">
        <f>B37*B39</f>
        <v>0</v>
      </c>
      <c r="C40" s="90">
        <f t="shared" ref="C40:F40" si="13">C37*C39</f>
        <v>0</v>
      </c>
      <c r="D40" s="90">
        <f t="shared" si="13"/>
        <v>0</v>
      </c>
      <c r="E40" s="90">
        <f t="shared" si="13"/>
        <v>0</v>
      </c>
      <c r="F40" s="90">
        <f t="shared" si="13"/>
        <v>0</v>
      </c>
      <c r="G40" s="90">
        <f t="shared" ref="G40:U40" si="14">G37*G39</f>
        <v>0</v>
      </c>
      <c r="H40" s="90">
        <f t="shared" si="14"/>
        <v>0</v>
      </c>
      <c r="I40" s="90">
        <f t="shared" si="14"/>
        <v>0</v>
      </c>
      <c r="J40" s="90">
        <f t="shared" si="14"/>
        <v>0</v>
      </c>
      <c r="K40" s="90">
        <f t="shared" si="14"/>
        <v>0</v>
      </c>
      <c r="L40" s="90">
        <f t="shared" si="14"/>
        <v>0</v>
      </c>
      <c r="M40" s="90">
        <f t="shared" si="14"/>
        <v>0</v>
      </c>
      <c r="N40" s="90">
        <f t="shared" si="14"/>
        <v>0</v>
      </c>
      <c r="O40" s="90">
        <f t="shared" si="14"/>
        <v>0</v>
      </c>
      <c r="P40" s="90">
        <f t="shared" si="14"/>
        <v>0</v>
      </c>
      <c r="Q40" s="90">
        <f t="shared" si="14"/>
        <v>0</v>
      </c>
      <c r="R40" s="90">
        <f t="shared" si="14"/>
        <v>0</v>
      </c>
      <c r="S40" s="90">
        <f t="shared" si="14"/>
        <v>0</v>
      </c>
      <c r="T40" s="90">
        <f t="shared" si="14"/>
        <v>0</v>
      </c>
      <c r="U40" s="90">
        <f t="shared" si="14"/>
        <v>0</v>
      </c>
      <c r="V40" s="48">
        <f>SUM(B40:U40)</f>
        <v>0</v>
      </c>
    </row>
    <row r="41" spans="1:22">
      <c r="A41" s="93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</row>
    <row r="42" spans="1:22" ht="15">
      <c r="A42" s="92" t="s">
        <v>24</v>
      </c>
      <c r="B42" s="90">
        <f>B37-B40</f>
        <v>0</v>
      </c>
      <c r="C42" s="90">
        <f t="shared" ref="C42:U42" si="15">C37-C40</f>
        <v>0</v>
      </c>
      <c r="D42" s="90">
        <f t="shared" si="15"/>
        <v>0</v>
      </c>
      <c r="E42" s="90">
        <f t="shared" si="15"/>
        <v>0</v>
      </c>
      <c r="F42" s="90">
        <f t="shared" si="15"/>
        <v>0</v>
      </c>
      <c r="G42" s="90">
        <f t="shared" si="15"/>
        <v>0</v>
      </c>
      <c r="H42" s="90">
        <f t="shared" si="15"/>
        <v>0</v>
      </c>
      <c r="I42" s="90">
        <f t="shared" si="15"/>
        <v>0</v>
      </c>
      <c r="J42" s="90">
        <f t="shared" si="15"/>
        <v>0</v>
      </c>
      <c r="K42" s="90">
        <f t="shared" si="15"/>
        <v>0</v>
      </c>
      <c r="L42" s="90">
        <f t="shared" si="15"/>
        <v>0</v>
      </c>
      <c r="M42" s="90">
        <f t="shared" si="15"/>
        <v>0</v>
      </c>
      <c r="N42" s="90">
        <f t="shared" si="15"/>
        <v>0</v>
      </c>
      <c r="O42" s="90">
        <f t="shared" si="15"/>
        <v>0</v>
      </c>
      <c r="P42" s="90">
        <f t="shared" si="15"/>
        <v>0</v>
      </c>
      <c r="Q42" s="90">
        <f t="shared" si="15"/>
        <v>0</v>
      </c>
      <c r="R42" s="90">
        <f t="shared" si="15"/>
        <v>0</v>
      </c>
      <c r="S42" s="90">
        <f t="shared" si="15"/>
        <v>0</v>
      </c>
      <c r="T42" s="90">
        <f t="shared" si="15"/>
        <v>0</v>
      </c>
      <c r="U42" s="90">
        <f t="shared" si="15"/>
        <v>0</v>
      </c>
      <c r="V42" s="48">
        <f>SUM(B42:U42)</f>
        <v>0</v>
      </c>
    </row>
    <row r="44" spans="1:22">
      <c r="A44" s="64" t="s">
        <v>68</v>
      </c>
      <c r="B44" s="61"/>
      <c r="C44" s="87">
        <f>'5 Year P&amp;L Statement'!E10</f>
        <v>0</v>
      </c>
      <c r="D44" s="61"/>
    </row>
    <row r="45" spans="1:22">
      <c r="A45" s="64" t="s">
        <v>69</v>
      </c>
      <c r="B45" s="61"/>
      <c r="C45" s="87">
        <f>'5 Year P&amp;L Statement'!E11</f>
        <v>0</v>
      </c>
      <c r="D45" s="61"/>
    </row>
    <row r="48" spans="1:22">
      <c r="A48" s="156" t="s">
        <v>93</v>
      </c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</row>
    <row r="49" spans="1:22" ht="29.25" customHeight="1">
      <c r="A49" s="27" t="s">
        <v>8</v>
      </c>
      <c r="B49" s="97" t="str">
        <f>'Year 1 P&amp;L Statement'!$B$3</f>
        <v>Product 1</v>
      </c>
      <c r="C49" s="97" t="str">
        <f>'Year 1 P&amp;L Statement'!$C$3</f>
        <v>Product 2</v>
      </c>
      <c r="D49" s="97" t="str">
        <f>'Year 1 P&amp;L Statement'!$D$3</f>
        <v>Product 3</v>
      </c>
      <c r="E49" s="97" t="str">
        <f>'Year 1 P&amp;L Statement'!$E$3</f>
        <v>Product 4</v>
      </c>
      <c r="F49" s="97" t="str">
        <f>'Year 1 P&amp;L Statement'!$F$3</f>
        <v>Product 5</v>
      </c>
      <c r="G49" s="97" t="str">
        <f>'Year 1 P&amp;L Statement'!$G$3</f>
        <v>Product 6</v>
      </c>
      <c r="H49" s="97" t="str">
        <f>'Year 1 P&amp;L Statement'!$H$3</f>
        <v>Product 7</v>
      </c>
      <c r="I49" s="97" t="str">
        <f>'Year 1 P&amp;L Statement'!$I$3</f>
        <v>Product 8</v>
      </c>
      <c r="J49" s="97" t="str">
        <f>'Year 1 P&amp;L Statement'!$J$3</f>
        <v>Product 9</v>
      </c>
      <c r="K49" s="97" t="str">
        <f>'Year 1 P&amp;L Statement'!$K$3</f>
        <v>Product 10</v>
      </c>
      <c r="L49" s="97" t="str">
        <f>'Year 1 P&amp;L Statement'!$L$3</f>
        <v>Product 11</v>
      </c>
      <c r="M49" s="97" t="str">
        <f>'Year 1 P&amp;L Statement'!$M$3</f>
        <v>Product 12</v>
      </c>
      <c r="N49" s="97" t="str">
        <f>'Year 1 P&amp;L Statement'!$N$3</f>
        <v>Product 13</v>
      </c>
      <c r="O49" s="97" t="str">
        <f>'Year 1 P&amp;L Statement'!$O$3</f>
        <v>Product 14</v>
      </c>
      <c r="P49" s="97" t="str">
        <f>'Year 1 P&amp;L Statement'!$P$3</f>
        <v>Product 15</v>
      </c>
      <c r="Q49" s="97" t="str">
        <f>'Year 1 P&amp;L Statement'!$Q$3</f>
        <v>Product 16</v>
      </c>
      <c r="R49" s="97" t="str">
        <f>'Year 1 P&amp;L Statement'!$R$3</f>
        <v>Product 17</v>
      </c>
      <c r="S49" s="97" t="str">
        <f>'Year 1 P&amp;L Statement'!$S$3</f>
        <v>Product 18</v>
      </c>
      <c r="T49" s="97" t="str">
        <f>'Year 1 P&amp;L Statement'!$T$3</f>
        <v>Product 19</v>
      </c>
      <c r="U49" s="97" t="str">
        <f>'Year 1 P&amp;L Statement'!$U$3</f>
        <v>Product 20</v>
      </c>
      <c r="V49" s="47" t="s">
        <v>62</v>
      </c>
    </row>
    <row r="50" spans="1:22" ht="15">
      <c r="A50" s="89" t="s">
        <v>77</v>
      </c>
      <c r="B50" s="99">
        <f>B35+(B35*$C45)</f>
        <v>0</v>
      </c>
      <c r="C50" s="99">
        <f>C35+(C35*$C45)</f>
        <v>0</v>
      </c>
      <c r="D50" s="99">
        <f>D35+(D35*$C45)</f>
        <v>0</v>
      </c>
      <c r="E50" s="99">
        <f>E35+(E35*$C45)</f>
        <v>0</v>
      </c>
      <c r="F50" s="99">
        <f>F35+(F35*$C45)</f>
        <v>0</v>
      </c>
      <c r="G50" s="99">
        <f t="shared" ref="G50:U50" si="16">G35+(G35*$C45)</f>
        <v>0</v>
      </c>
      <c r="H50" s="99">
        <f t="shared" si="16"/>
        <v>0</v>
      </c>
      <c r="I50" s="99">
        <f t="shared" si="16"/>
        <v>0</v>
      </c>
      <c r="J50" s="99">
        <f t="shared" si="16"/>
        <v>0</v>
      </c>
      <c r="K50" s="99">
        <f t="shared" si="16"/>
        <v>0</v>
      </c>
      <c r="L50" s="99">
        <f t="shared" si="16"/>
        <v>0</v>
      </c>
      <c r="M50" s="99">
        <f t="shared" si="16"/>
        <v>0</v>
      </c>
      <c r="N50" s="99">
        <f t="shared" si="16"/>
        <v>0</v>
      </c>
      <c r="O50" s="99">
        <f t="shared" si="16"/>
        <v>0</v>
      </c>
      <c r="P50" s="99">
        <f t="shared" si="16"/>
        <v>0</v>
      </c>
      <c r="Q50" s="99">
        <f t="shared" si="16"/>
        <v>0</v>
      </c>
      <c r="R50" s="99">
        <f t="shared" si="16"/>
        <v>0</v>
      </c>
      <c r="S50" s="99">
        <f t="shared" si="16"/>
        <v>0</v>
      </c>
      <c r="T50" s="99">
        <f t="shared" si="16"/>
        <v>0</v>
      </c>
      <c r="U50" s="99">
        <f t="shared" si="16"/>
        <v>0</v>
      </c>
      <c r="V50" s="97"/>
    </row>
    <row r="51" spans="1:22" ht="15">
      <c r="A51" s="91" t="s">
        <v>38</v>
      </c>
      <c r="B51" s="90">
        <f>B36+(B36*$C44)</f>
        <v>0</v>
      </c>
      <c r="C51" s="90">
        <f>C36+(C36*$C44)</f>
        <v>0</v>
      </c>
      <c r="D51" s="90">
        <f>D36+(D36*$C44)</f>
        <v>0</v>
      </c>
      <c r="E51" s="90">
        <f>E36+(E36*$C44)</f>
        <v>0</v>
      </c>
      <c r="F51" s="90">
        <f>F36+(F36*$C44)</f>
        <v>0</v>
      </c>
      <c r="G51" s="90">
        <f t="shared" ref="G51:U51" si="17">G36+(G36*$C44)</f>
        <v>0</v>
      </c>
      <c r="H51" s="90">
        <f t="shared" si="17"/>
        <v>0</v>
      </c>
      <c r="I51" s="90">
        <f t="shared" si="17"/>
        <v>0</v>
      </c>
      <c r="J51" s="90">
        <f t="shared" si="17"/>
        <v>0</v>
      </c>
      <c r="K51" s="90">
        <f t="shared" si="17"/>
        <v>0</v>
      </c>
      <c r="L51" s="90">
        <f t="shared" si="17"/>
        <v>0</v>
      </c>
      <c r="M51" s="90">
        <f t="shared" si="17"/>
        <v>0</v>
      </c>
      <c r="N51" s="90">
        <f t="shared" si="17"/>
        <v>0</v>
      </c>
      <c r="O51" s="90">
        <f t="shared" si="17"/>
        <v>0</v>
      </c>
      <c r="P51" s="90">
        <f t="shared" si="17"/>
        <v>0</v>
      </c>
      <c r="Q51" s="90">
        <f t="shared" si="17"/>
        <v>0</v>
      </c>
      <c r="R51" s="90">
        <f t="shared" si="17"/>
        <v>0</v>
      </c>
      <c r="S51" s="90">
        <f t="shared" si="17"/>
        <v>0</v>
      </c>
      <c r="T51" s="90">
        <f t="shared" si="17"/>
        <v>0</v>
      </c>
      <c r="U51" s="90">
        <f t="shared" si="17"/>
        <v>0</v>
      </c>
      <c r="V51" s="97"/>
    </row>
    <row r="52" spans="1:22" ht="15">
      <c r="A52" s="92" t="s">
        <v>33</v>
      </c>
      <c r="B52" s="90">
        <f>B50*B51</f>
        <v>0</v>
      </c>
      <c r="C52" s="90">
        <f t="shared" ref="C52:D52" si="18">C50*C51</f>
        <v>0</v>
      </c>
      <c r="D52" s="90">
        <f t="shared" si="18"/>
        <v>0</v>
      </c>
      <c r="E52" s="90">
        <f>E50*E51</f>
        <v>0</v>
      </c>
      <c r="F52" s="90">
        <f t="shared" ref="F52:U52" si="19">F50*F51</f>
        <v>0</v>
      </c>
      <c r="G52" s="90">
        <f t="shared" si="19"/>
        <v>0</v>
      </c>
      <c r="H52" s="90">
        <f t="shared" si="19"/>
        <v>0</v>
      </c>
      <c r="I52" s="90">
        <f t="shared" si="19"/>
        <v>0</v>
      </c>
      <c r="J52" s="90">
        <f t="shared" si="19"/>
        <v>0</v>
      </c>
      <c r="K52" s="90">
        <f t="shared" si="19"/>
        <v>0</v>
      </c>
      <c r="L52" s="90">
        <f t="shared" si="19"/>
        <v>0</v>
      </c>
      <c r="M52" s="90">
        <f t="shared" si="19"/>
        <v>0</v>
      </c>
      <c r="N52" s="90">
        <f t="shared" si="19"/>
        <v>0</v>
      </c>
      <c r="O52" s="90">
        <f t="shared" si="19"/>
        <v>0</v>
      </c>
      <c r="P52" s="90">
        <f t="shared" si="19"/>
        <v>0</v>
      </c>
      <c r="Q52" s="90">
        <f t="shared" si="19"/>
        <v>0</v>
      </c>
      <c r="R52" s="90">
        <f t="shared" si="19"/>
        <v>0</v>
      </c>
      <c r="S52" s="90">
        <f t="shared" si="19"/>
        <v>0</v>
      </c>
      <c r="T52" s="90">
        <f t="shared" si="19"/>
        <v>0</v>
      </c>
      <c r="U52" s="90">
        <f t="shared" si="19"/>
        <v>0</v>
      </c>
      <c r="V52" s="48">
        <f>SUM(B52:U52)</f>
        <v>0</v>
      </c>
    </row>
    <row r="53" spans="1:22">
      <c r="A53" s="93"/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</row>
    <row r="54" spans="1:22" ht="15">
      <c r="A54" s="94" t="s">
        <v>37</v>
      </c>
      <c r="B54" s="95">
        <f>'Year 1 P&amp;L Statement'!$B$8</f>
        <v>0</v>
      </c>
      <c r="C54" s="95">
        <f>'Year 1 P&amp;L Statement'!$C$8</f>
        <v>0</v>
      </c>
      <c r="D54" s="95">
        <f>'Year 1 P&amp;L Statement'!$D$8</f>
        <v>0</v>
      </c>
      <c r="E54" s="95">
        <f>'Year 1 P&amp;L Statement'!$E$8</f>
        <v>0</v>
      </c>
      <c r="F54" s="95">
        <f>'Year 1 P&amp;L Statement'!$F$8</f>
        <v>0</v>
      </c>
      <c r="G54" s="95">
        <f>'Year 1 P&amp;L Statement'!$F$8</f>
        <v>0</v>
      </c>
      <c r="H54" s="95">
        <f>'Year 1 P&amp;L Statement'!$F$8</f>
        <v>0</v>
      </c>
      <c r="I54" s="95">
        <f>'Year 1 P&amp;L Statement'!$F$8</f>
        <v>0</v>
      </c>
      <c r="J54" s="95">
        <f>'Year 1 P&amp;L Statement'!$F$8</f>
        <v>0</v>
      </c>
      <c r="K54" s="95">
        <f>'Year 1 P&amp;L Statement'!$F$8</f>
        <v>0</v>
      </c>
      <c r="L54" s="95">
        <f>'Year 1 P&amp;L Statement'!$F$8</f>
        <v>0</v>
      </c>
      <c r="M54" s="95">
        <f>'Year 1 P&amp;L Statement'!$F$8</f>
        <v>0</v>
      </c>
      <c r="N54" s="95">
        <f>'Year 1 P&amp;L Statement'!$F$8</f>
        <v>0</v>
      </c>
      <c r="O54" s="95">
        <f>'Year 1 P&amp;L Statement'!$F$8</f>
        <v>0</v>
      </c>
      <c r="P54" s="95">
        <f>'Year 1 P&amp;L Statement'!$F$8</f>
        <v>0</v>
      </c>
      <c r="Q54" s="95">
        <f>'Year 1 P&amp;L Statement'!$F$8</f>
        <v>0</v>
      </c>
      <c r="R54" s="95">
        <f>'Year 1 P&amp;L Statement'!$F$8</f>
        <v>0</v>
      </c>
      <c r="S54" s="95">
        <f>'Year 1 P&amp;L Statement'!$F$8</f>
        <v>0</v>
      </c>
      <c r="T54" s="95">
        <f>'Year 1 P&amp;L Statement'!$F$8</f>
        <v>0</v>
      </c>
      <c r="U54" s="95">
        <f>'Year 1 P&amp;L Statement'!$F$8</f>
        <v>0</v>
      </c>
      <c r="V54" s="97"/>
    </row>
    <row r="55" spans="1:22" ht="15">
      <c r="A55" s="94" t="s">
        <v>23</v>
      </c>
      <c r="B55" s="90">
        <f>B52*B54</f>
        <v>0</v>
      </c>
      <c r="C55" s="90">
        <f t="shared" ref="C55:F55" si="20">C52*C54</f>
        <v>0</v>
      </c>
      <c r="D55" s="90">
        <f t="shared" si="20"/>
        <v>0</v>
      </c>
      <c r="E55" s="90">
        <f t="shared" si="20"/>
        <v>0</v>
      </c>
      <c r="F55" s="90">
        <f t="shared" si="20"/>
        <v>0</v>
      </c>
      <c r="G55" s="90">
        <f t="shared" ref="G55:U55" si="21">G52*G54</f>
        <v>0</v>
      </c>
      <c r="H55" s="90">
        <f t="shared" si="21"/>
        <v>0</v>
      </c>
      <c r="I55" s="90">
        <f t="shared" si="21"/>
        <v>0</v>
      </c>
      <c r="J55" s="90">
        <f t="shared" si="21"/>
        <v>0</v>
      </c>
      <c r="K55" s="90">
        <f t="shared" si="21"/>
        <v>0</v>
      </c>
      <c r="L55" s="90">
        <f t="shared" si="21"/>
        <v>0</v>
      </c>
      <c r="M55" s="90">
        <f t="shared" si="21"/>
        <v>0</v>
      </c>
      <c r="N55" s="90">
        <f t="shared" si="21"/>
        <v>0</v>
      </c>
      <c r="O55" s="90">
        <f t="shared" si="21"/>
        <v>0</v>
      </c>
      <c r="P55" s="90">
        <f t="shared" si="21"/>
        <v>0</v>
      </c>
      <c r="Q55" s="90">
        <f t="shared" si="21"/>
        <v>0</v>
      </c>
      <c r="R55" s="90">
        <f t="shared" si="21"/>
        <v>0</v>
      </c>
      <c r="S55" s="90">
        <f t="shared" si="21"/>
        <v>0</v>
      </c>
      <c r="T55" s="90">
        <f t="shared" si="21"/>
        <v>0</v>
      </c>
      <c r="U55" s="90">
        <f t="shared" si="21"/>
        <v>0</v>
      </c>
      <c r="V55" s="48">
        <f>SUM(B55:U55)</f>
        <v>0</v>
      </c>
    </row>
    <row r="56" spans="1:22">
      <c r="A56" s="93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</row>
    <row r="57" spans="1:22" ht="15">
      <c r="A57" s="92" t="s">
        <v>24</v>
      </c>
      <c r="B57" s="90">
        <f>B52-B55</f>
        <v>0</v>
      </c>
      <c r="C57" s="90">
        <f t="shared" ref="C57:F57" si="22">C52-C55</f>
        <v>0</v>
      </c>
      <c r="D57" s="90">
        <f t="shared" si="22"/>
        <v>0</v>
      </c>
      <c r="E57" s="90">
        <f t="shared" si="22"/>
        <v>0</v>
      </c>
      <c r="F57" s="90">
        <f t="shared" si="22"/>
        <v>0</v>
      </c>
      <c r="G57" s="90">
        <f t="shared" ref="G57:U57" si="23">G52-G55</f>
        <v>0</v>
      </c>
      <c r="H57" s="90">
        <f t="shared" si="23"/>
        <v>0</v>
      </c>
      <c r="I57" s="90">
        <f t="shared" si="23"/>
        <v>0</v>
      </c>
      <c r="J57" s="90">
        <f t="shared" si="23"/>
        <v>0</v>
      </c>
      <c r="K57" s="90">
        <f t="shared" si="23"/>
        <v>0</v>
      </c>
      <c r="L57" s="90">
        <f t="shared" si="23"/>
        <v>0</v>
      </c>
      <c r="M57" s="90">
        <f t="shared" si="23"/>
        <v>0</v>
      </c>
      <c r="N57" s="90">
        <f t="shared" si="23"/>
        <v>0</v>
      </c>
      <c r="O57" s="90">
        <f t="shared" si="23"/>
        <v>0</v>
      </c>
      <c r="P57" s="90">
        <f t="shared" si="23"/>
        <v>0</v>
      </c>
      <c r="Q57" s="90">
        <f t="shared" si="23"/>
        <v>0</v>
      </c>
      <c r="R57" s="90">
        <f t="shared" si="23"/>
        <v>0</v>
      </c>
      <c r="S57" s="90">
        <f t="shared" si="23"/>
        <v>0</v>
      </c>
      <c r="T57" s="90">
        <f t="shared" si="23"/>
        <v>0</v>
      </c>
      <c r="U57" s="90">
        <f t="shared" si="23"/>
        <v>0</v>
      </c>
      <c r="V57" s="48">
        <f>SUM(B57:U57)</f>
        <v>0</v>
      </c>
    </row>
    <row r="59" spans="1:22">
      <c r="A59" s="64" t="s">
        <v>68</v>
      </c>
      <c r="B59" s="61"/>
      <c r="C59" s="87">
        <f>'5 Year P&amp;L Statement'!F10</f>
        <v>0</v>
      </c>
      <c r="D59" s="87"/>
      <c r="E59" s="87"/>
    </row>
    <row r="60" spans="1:22">
      <c r="A60" s="64" t="s">
        <v>69</v>
      </c>
      <c r="B60" s="61"/>
      <c r="C60" s="87">
        <f>'5 Year P&amp;L Statement'!F11</f>
        <v>0</v>
      </c>
      <c r="D60" s="87"/>
      <c r="E60" s="87"/>
    </row>
    <row r="63" spans="1:22">
      <c r="A63" s="156" t="s">
        <v>137</v>
      </c>
      <c r="B63" s="156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</row>
    <row r="64" spans="1:22" ht="29.25" customHeight="1">
      <c r="A64" s="27" t="s">
        <v>8</v>
      </c>
      <c r="B64" s="97" t="str">
        <f>'Year 1 P&amp;L Statement'!$B$3</f>
        <v>Product 1</v>
      </c>
      <c r="C64" s="97" t="str">
        <f>'Year 1 P&amp;L Statement'!$C$3</f>
        <v>Product 2</v>
      </c>
      <c r="D64" s="97" t="str">
        <f>'Year 1 P&amp;L Statement'!$D$3</f>
        <v>Product 3</v>
      </c>
      <c r="E64" s="97" t="str">
        <f>'Year 1 P&amp;L Statement'!$E$3</f>
        <v>Product 4</v>
      </c>
      <c r="F64" s="97" t="str">
        <f>'Year 1 P&amp;L Statement'!$F$3</f>
        <v>Product 5</v>
      </c>
      <c r="G64" s="97" t="str">
        <f>'Year 1 P&amp;L Statement'!$G$3</f>
        <v>Product 6</v>
      </c>
      <c r="H64" s="97" t="str">
        <f>'Year 1 P&amp;L Statement'!$H$3</f>
        <v>Product 7</v>
      </c>
      <c r="I64" s="97" t="str">
        <f>'Year 1 P&amp;L Statement'!$I$3</f>
        <v>Product 8</v>
      </c>
      <c r="J64" s="97" t="str">
        <f>'Year 1 P&amp;L Statement'!$J$3</f>
        <v>Product 9</v>
      </c>
      <c r="K64" s="97" t="str">
        <f>'Year 1 P&amp;L Statement'!$K$3</f>
        <v>Product 10</v>
      </c>
      <c r="L64" s="97" t="str">
        <f>'Year 1 P&amp;L Statement'!$L$3</f>
        <v>Product 11</v>
      </c>
      <c r="M64" s="97" t="str">
        <f>'Year 1 P&amp;L Statement'!$M$3</f>
        <v>Product 12</v>
      </c>
      <c r="N64" s="97" t="str">
        <f>'Year 1 P&amp;L Statement'!$N$3</f>
        <v>Product 13</v>
      </c>
      <c r="O64" s="97" t="str">
        <f>'Year 1 P&amp;L Statement'!$O$3</f>
        <v>Product 14</v>
      </c>
      <c r="P64" s="97" t="str">
        <f>'Year 1 P&amp;L Statement'!$P$3</f>
        <v>Product 15</v>
      </c>
      <c r="Q64" s="97" t="str">
        <f>'Year 1 P&amp;L Statement'!$Q$3</f>
        <v>Product 16</v>
      </c>
      <c r="R64" s="97" t="str">
        <f>'Year 1 P&amp;L Statement'!$R$3</f>
        <v>Product 17</v>
      </c>
      <c r="S64" s="97" t="str">
        <f>'Year 1 P&amp;L Statement'!$S$3</f>
        <v>Product 18</v>
      </c>
      <c r="T64" s="97" t="str">
        <f>'Year 1 P&amp;L Statement'!$T$3</f>
        <v>Product 19</v>
      </c>
      <c r="U64" s="97" t="str">
        <f>'Year 1 P&amp;L Statement'!$U$3</f>
        <v>Product 20</v>
      </c>
      <c r="V64" s="47" t="s">
        <v>62</v>
      </c>
    </row>
    <row r="65" spans="1:22" ht="15">
      <c r="A65" s="89" t="s">
        <v>77</v>
      </c>
      <c r="B65" s="99">
        <f>B50+(B50*$C60)</f>
        <v>0</v>
      </c>
      <c r="C65" s="99">
        <f>C50+(C50*$C60)</f>
        <v>0</v>
      </c>
      <c r="D65" s="99">
        <f>D50+(D50*$C60)</f>
        <v>0</v>
      </c>
      <c r="E65" s="99">
        <f>E50+(E50*$C60)</f>
        <v>0</v>
      </c>
      <c r="F65" s="99">
        <f>F50+(F50*$C60)</f>
        <v>0</v>
      </c>
      <c r="G65" s="99">
        <f t="shared" ref="G65:U65" si="24">G50+(G50*$C60)</f>
        <v>0</v>
      </c>
      <c r="H65" s="99">
        <f t="shared" si="24"/>
        <v>0</v>
      </c>
      <c r="I65" s="99">
        <f t="shared" si="24"/>
        <v>0</v>
      </c>
      <c r="J65" s="99">
        <f t="shared" si="24"/>
        <v>0</v>
      </c>
      <c r="K65" s="99">
        <f t="shared" si="24"/>
        <v>0</v>
      </c>
      <c r="L65" s="99">
        <f t="shared" si="24"/>
        <v>0</v>
      </c>
      <c r="M65" s="99">
        <f t="shared" si="24"/>
        <v>0</v>
      </c>
      <c r="N65" s="99">
        <f t="shared" si="24"/>
        <v>0</v>
      </c>
      <c r="O65" s="99">
        <f t="shared" si="24"/>
        <v>0</v>
      </c>
      <c r="P65" s="99">
        <f t="shared" si="24"/>
        <v>0</v>
      </c>
      <c r="Q65" s="99">
        <f t="shared" si="24"/>
        <v>0</v>
      </c>
      <c r="R65" s="99">
        <f t="shared" si="24"/>
        <v>0</v>
      </c>
      <c r="S65" s="99">
        <f t="shared" si="24"/>
        <v>0</v>
      </c>
      <c r="T65" s="99">
        <f t="shared" si="24"/>
        <v>0</v>
      </c>
      <c r="U65" s="99">
        <f t="shared" si="24"/>
        <v>0</v>
      </c>
      <c r="V65" s="97"/>
    </row>
    <row r="66" spans="1:22" ht="15">
      <c r="A66" s="91" t="s">
        <v>38</v>
      </c>
      <c r="B66" s="90">
        <f>B51+(B51*$C59)</f>
        <v>0</v>
      </c>
      <c r="C66" s="90">
        <f>C51+(C51*$C59)</f>
        <v>0</v>
      </c>
      <c r="D66" s="90">
        <f>D51+(D51*$C59)</f>
        <v>0</v>
      </c>
      <c r="E66" s="90">
        <f>E51+(E51*$C59)</f>
        <v>0</v>
      </c>
      <c r="F66" s="90">
        <f>F51+(F51*$C59)</f>
        <v>0</v>
      </c>
      <c r="G66" s="90">
        <f t="shared" ref="G66:U66" si="25">G51+(G51*$C59)</f>
        <v>0</v>
      </c>
      <c r="H66" s="90">
        <f t="shared" si="25"/>
        <v>0</v>
      </c>
      <c r="I66" s="90">
        <f t="shared" si="25"/>
        <v>0</v>
      </c>
      <c r="J66" s="90">
        <f t="shared" si="25"/>
        <v>0</v>
      </c>
      <c r="K66" s="90">
        <f t="shared" si="25"/>
        <v>0</v>
      </c>
      <c r="L66" s="90">
        <f t="shared" si="25"/>
        <v>0</v>
      </c>
      <c r="M66" s="90">
        <f t="shared" si="25"/>
        <v>0</v>
      </c>
      <c r="N66" s="90">
        <f t="shared" si="25"/>
        <v>0</v>
      </c>
      <c r="O66" s="90">
        <f t="shared" si="25"/>
        <v>0</v>
      </c>
      <c r="P66" s="90">
        <f t="shared" si="25"/>
        <v>0</v>
      </c>
      <c r="Q66" s="90">
        <f t="shared" si="25"/>
        <v>0</v>
      </c>
      <c r="R66" s="90">
        <f t="shared" si="25"/>
        <v>0</v>
      </c>
      <c r="S66" s="90">
        <f t="shared" si="25"/>
        <v>0</v>
      </c>
      <c r="T66" s="90">
        <f t="shared" si="25"/>
        <v>0</v>
      </c>
      <c r="U66" s="90">
        <f t="shared" si="25"/>
        <v>0</v>
      </c>
      <c r="V66" s="97"/>
    </row>
    <row r="67" spans="1:22" ht="15">
      <c r="A67" s="92" t="s">
        <v>33</v>
      </c>
      <c r="B67" s="90">
        <f>B65*B66</f>
        <v>0</v>
      </c>
      <c r="C67" s="90">
        <f t="shared" ref="C67:F67" si="26">C65*C66</f>
        <v>0</v>
      </c>
      <c r="D67" s="90">
        <f t="shared" si="26"/>
        <v>0</v>
      </c>
      <c r="E67" s="90">
        <f t="shared" si="26"/>
        <v>0</v>
      </c>
      <c r="F67" s="90">
        <f t="shared" si="26"/>
        <v>0</v>
      </c>
      <c r="G67" s="90">
        <f t="shared" ref="G67:U67" si="27">G65*G66</f>
        <v>0</v>
      </c>
      <c r="H67" s="90">
        <f t="shared" si="27"/>
        <v>0</v>
      </c>
      <c r="I67" s="90">
        <f t="shared" si="27"/>
        <v>0</v>
      </c>
      <c r="J67" s="90">
        <f t="shared" si="27"/>
        <v>0</v>
      </c>
      <c r="K67" s="90">
        <f t="shared" si="27"/>
        <v>0</v>
      </c>
      <c r="L67" s="90">
        <f t="shared" si="27"/>
        <v>0</v>
      </c>
      <c r="M67" s="90">
        <f t="shared" si="27"/>
        <v>0</v>
      </c>
      <c r="N67" s="90">
        <f t="shared" si="27"/>
        <v>0</v>
      </c>
      <c r="O67" s="90">
        <f t="shared" si="27"/>
        <v>0</v>
      </c>
      <c r="P67" s="90">
        <f t="shared" si="27"/>
        <v>0</v>
      </c>
      <c r="Q67" s="90">
        <f t="shared" si="27"/>
        <v>0</v>
      </c>
      <c r="R67" s="90">
        <f t="shared" si="27"/>
        <v>0</v>
      </c>
      <c r="S67" s="90">
        <f t="shared" si="27"/>
        <v>0</v>
      </c>
      <c r="T67" s="90">
        <f t="shared" si="27"/>
        <v>0</v>
      </c>
      <c r="U67" s="90">
        <f t="shared" si="27"/>
        <v>0</v>
      </c>
      <c r="V67" s="48">
        <f>SUM(B67:U67)</f>
        <v>0</v>
      </c>
    </row>
    <row r="68" spans="1:22">
      <c r="A68" s="93"/>
      <c r="B68" s="93"/>
      <c r="C68" s="93"/>
      <c r="D68" s="93"/>
      <c r="E68" s="93"/>
      <c r="F68" s="93"/>
      <c r="G68" s="93"/>
      <c r="H68" s="93"/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</row>
    <row r="69" spans="1:22" ht="15">
      <c r="A69" s="94" t="s">
        <v>37</v>
      </c>
      <c r="B69" s="95">
        <f>'Year 1 P&amp;L Statement'!$B$8</f>
        <v>0</v>
      </c>
      <c r="C69" s="95">
        <f>'Year 1 P&amp;L Statement'!$C$8</f>
        <v>0</v>
      </c>
      <c r="D69" s="95">
        <f>'Year 1 P&amp;L Statement'!$D$8</f>
        <v>0</v>
      </c>
      <c r="E69" s="95">
        <f>'Year 1 P&amp;L Statement'!$E$8</f>
        <v>0</v>
      </c>
      <c r="F69" s="95">
        <f>'Year 1 P&amp;L Statement'!$F$8</f>
        <v>0</v>
      </c>
      <c r="G69" s="95">
        <f>'Year 1 P&amp;L Statement'!$F$8</f>
        <v>0</v>
      </c>
      <c r="H69" s="95">
        <f>'Year 1 P&amp;L Statement'!$F$8</f>
        <v>0</v>
      </c>
      <c r="I69" s="95">
        <f>'Year 1 P&amp;L Statement'!$F$8</f>
        <v>0</v>
      </c>
      <c r="J69" s="95">
        <f>'Year 1 P&amp;L Statement'!$F$8</f>
        <v>0</v>
      </c>
      <c r="K69" s="95">
        <f>'Year 1 P&amp;L Statement'!$F$8</f>
        <v>0</v>
      </c>
      <c r="L69" s="95">
        <f>'Year 1 P&amp;L Statement'!$F$8</f>
        <v>0</v>
      </c>
      <c r="M69" s="95">
        <f>'Year 1 P&amp;L Statement'!$F$8</f>
        <v>0</v>
      </c>
      <c r="N69" s="95">
        <f>'Year 1 P&amp;L Statement'!$F$8</f>
        <v>0</v>
      </c>
      <c r="O69" s="95">
        <f>'Year 1 P&amp;L Statement'!$F$8</f>
        <v>0</v>
      </c>
      <c r="P69" s="95">
        <f>'Year 1 P&amp;L Statement'!$F$8</f>
        <v>0</v>
      </c>
      <c r="Q69" s="95">
        <f>'Year 1 P&amp;L Statement'!$F$8</f>
        <v>0</v>
      </c>
      <c r="R69" s="95">
        <f>'Year 1 P&amp;L Statement'!$F$8</f>
        <v>0</v>
      </c>
      <c r="S69" s="95">
        <f>'Year 1 P&amp;L Statement'!$F$8</f>
        <v>0</v>
      </c>
      <c r="T69" s="95">
        <f>'Year 1 P&amp;L Statement'!$F$8</f>
        <v>0</v>
      </c>
      <c r="U69" s="95">
        <f>'Year 1 P&amp;L Statement'!$F$8</f>
        <v>0</v>
      </c>
      <c r="V69" s="97"/>
    </row>
    <row r="70" spans="1:22" ht="15">
      <c r="A70" s="94" t="s">
        <v>23</v>
      </c>
      <c r="B70" s="90">
        <f>B67*B69</f>
        <v>0</v>
      </c>
      <c r="C70" s="90">
        <f t="shared" ref="C70:F70" si="28">C67*C69</f>
        <v>0</v>
      </c>
      <c r="D70" s="90">
        <f t="shared" si="28"/>
        <v>0</v>
      </c>
      <c r="E70" s="90">
        <f t="shared" si="28"/>
        <v>0</v>
      </c>
      <c r="F70" s="90">
        <f t="shared" si="28"/>
        <v>0</v>
      </c>
      <c r="G70" s="90">
        <f t="shared" ref="G70:U70" si="29">G67*G69</f>
        <v>0</v>
      </c>
      <c r="H70" s="90">
        <f t="shared" si="29"/>
        <v>0</v>
      </c>
      <c r="I70" s="90">
        <f t="shared" si="29"/>
        <v>0</v>
      </c>
      <c r="J70" s="90">
        <f t="shared" si="29"/>
        <v>0</v>
      </c>
      <c r="K70" s="90">
        <f t="shared" si="29"/>
        <v>0</v>
      </c>
      <c r="L70" s="90">
        <f t="shared" si="29"/>
        <v>0</v>
      </c>
      <c r="M70" s="90">
        <f t="shared" si="29"/>
        <v>0</v>
      </c>
      <c r="N70" s="90">
        <f t="shared" si="29"/>
        <v>0</v>
      </c>
      <c r="O70" s="90">
        <f t="shared" si="29"/>
        <v>0</v>
      </c>
      <c r="P70" s="90">
        <f t="shared" si="29"/>
        <v>0</v>
      </c>
      <c r="Q70" s="90">
        <f t="shared" si="29"/>
        <v>0</v>
      </c>
      <c r="R70" s="90">
        <f t="shared" si="29"/>
        <v>0</v>
      </c>
      <c r="S70" s="90">
        <f t="shared" si="29"/>
        <v>0</v>
      </c>
      <c r="T70" s="90">
        <f t="shared" si="29"/>
        <v>0</v>
      </c>
      <c r="U70" s="90">
        <f t="shared" si="29"/>
        <v>0</v>
      </c>
      <c r="V70" s="48">
        <f>SUM(B70:U70)</f>
        <v>0</v>
      </c>
    </row>
    <row r="71" spans="1:22">
      <c r="A71" s="93"/>
      <c r="B71" s="93"/>
      <c r="C71" s="93"/>
      <c r="D71" s="93"/>
      <c r="E71" s="93"/>
      <c r="F71" s="93"/>
      <c r="G71" s="93"/>
      <c r="H71" s="93"/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</row>
    <row r="72" spans="1:22" ht="15">
      <c r="A72" s="92" t="s">
        <v>24</v>
      </c>
      <c r="B72" s="90">
        <f>B67-B70</f>
        <v>0</v>
      </c>
      <c r="C72" s="90">
        <f t="shared" ref="C72:F72" si="30">C67-C70</f>
        <v>0</v>
      </c>
      <c r="D72" s="90">
        <f t="shared" si="30"/>
        <v>0</v>
      </c>
      <c r="E72" s="90">
        <f t="shared" si="30"/>
        <v>0</v>
      </c>
      <c r="F72" s="90">
        <f t="shared" si="30"/>
        <v>0</v>
      </c>
      <c r="G72" s="90">
        <f t="shared" ref="G72:U72" si="31">G67-G70</f>
        <v>0</v>
      </c>
      <c r="H72" s="90">
        <f t="shared" si="31"/>
        <v>0</v>
      </c>
      <c r="I72" s="90">
        <f t="shared" si="31"/>
        <v>0</v>
      </c>
      <c r="J72" s="90">
        <f t="shared" si="31"/>
        <v>0</v>
      </c>
      <c r="K72" s="90">
        <f t="shared" si="31"/>
        <v>0</v>
      </c>
      <c r="L72" s="90">
        <f t="shared" si="31"/>
        <v>0</v>
      </c>
      <c r="M72" s="90">
        <f t="shared" si="31"/>
        <v>0</v>
      </c>
      <c r="N72" s="90">
        <f t="shared" si="31"/>
        <v>0</v>
      </c>
      <c r="O72" s="90">
        <f t="shared" si="31"/>
        <v>0</v>
      </c>
      <c r="P72" s="90">
        <f t="shared" si="31"/>
        <v>0</v>
      </c>
      <c r="Q72" s="90">
        <f t="shared" si="31"/>
        <v>0</v>
      </c>
      <c r="R72" s="90">
        <f t="shared" si="31"/>
        <v>0</v>
      </c>
      <c r="S72" s="90">
        <f t="shared" si="31"/>
        <v>0</v>
      </c>
      <c r="T72" s="90">
        <f t="shared" si="31"/>
        <v>0</v>
      </c>
      <c r="U72" s="90">
        <f t="shared" si="31"/>
        <v>0</v>
      </c>
      <c r="V72" s="48">
        <f>SUM(B72:U72)</f>
        <v>0</v>
      </c>
    </row>
  </sheetData>
  <mergeCells count="5">
    <mergeCell ref="A63:V63"/>
    <mergeCell ref="A48:V48"/>
    <mergeCell ref="A33:V33"/>
    <mergeCell ref="A18:V18"/>
    <mergeCell ref="A3:V3"/>
  </mergeCells>
  <pageMargins left="0.7" right="0.7" top="0.75" bottom="0.75" header="0.3" footer="0.3"/>
  <pageSetup fitToHeight="0" orientation="portrait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5 Year P&amp;L Statement</vt:lpstr>
      <vt:lpstr>Year 1 P&amp;L Statement</vt:lpstr>
      <vt:lpstr>Publicity and Advertising</vt:lpstr>
      <vt:lpstr>Organization and Personnel</vt:lpstr>
      <vt:lpstr>Depreciation Costs</vt:lpstr>
      <vt:lpstr>Indirect Costs</vt:lpstr>
      <vt:lpstr>Revenue Growth Projections</vt:lpstr>
      <vt:lpstr>'Indirect Costs'!Print_Area</vt:lpstr>
      <vt:lpstr>'Publicity and Advertising'!Print_Area</vt:lpstr>
      <vt:lpstr>'5 Year P&amp;L Statement'!Print_Titles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</dc:creator>
  <cp:lastModifiedBy>Frank</cp:lastModifiedBy>
  <cp:lastPrinted>2014-08-22T18:13:04Z</cp:lastPrinted>
  <dcterms:created xsi:type="dcterms:W3CDTF">2001-02-14T23:59:14Z</dcterms:created>
  <dcterms:modified xsi:type="dcterms:W3CDTF">2016-03-09T22:48:21Z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</Properties>
</file>